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https://unwomen-my.sharepoint.com/personal/lucio_severo_unwomen_org/Documents/AREA PME/Noruega/Programa Defensoras 2019/Convocatoria Pro Defensoras/Formatos Ajustados/"/>
    </mc:Choice>
  </mc:AlternateContent>
  <xr:revisionPtr revIDLastSave="0" documentId="8_{0BA411A1-3715-463F-9673-58DCE66AA611}" xr6:coauthVersionLast="45" xr6:coauthVersionMax="45" xr10:uidLastSave="{00000000-0000-0000-0000-000000000000}"/>
  <bookViews>
    <workbookView xWindow="-20610" yWindow="4470" windowWidth="20730" windowHeight="11160" activeTab="1" xr2:uid="{00000000-000D-0000-FFFF-FFFF00000000}"/>
  </bookViews>
  <sheets>
    <sheet name="INSTRUCCIONES Marco Lógico" sheetId="7" r:id="rId1"/>
    <sheet name="INSTRUCCIONES Presupuesto" sheetId="9" r:id="rId2"/>
    <sheet name="MARCO LÓGICO" sheetId="5" r:id="rId3"/>
    <sheet name="CRONOGRAMA" sheetId="6" r:id="rId4"/>
    <sheet name="PRESUPUESTO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6" l="1"/>
  <c r="B14" i="6"/>
  <c r="B8" i="6"/>
  <c r="D15" i="6" l="1"/>
  <c r="D10" i="6"/>
  <c r="D21" i="6" l="1"/>
  <c r="D22" i="6"/>
  <c r="D23" i="6"/>
  <c r="D24" i="6"/>
  <c r="D16" i="6"/>
  <c r="D17" i="6"/>
  <c r="D18" i="6"/>
  <c r="D11" i="6"/>
  <c r="D12" i="6"/>
  <c r="B129" i="8"/>
  <c r="B122" i="8"/>
  <c r="B115" i="8"/>
  <c r="B108" i="8"/>
  <c r="J135" i="8"/>
  <c r="I135" i="8"/>
  <c r="H135" i="8"/>
  <c r="G135" i="8"/>
  <c r="K134" i="8"/>
  <c r="K133" i="8"/>
  <c r="K132" i="8"/>
  <c r="K131" i="8"/>
  <c r="K130" i="8"/>
  <c r="J128" i="8"/>
  <c r="I128" i="8"/>
  <c r="H128" i="8"/>
  <c r="G128" i="8"/>
  <c r="K127" i="8"/>
  <c r="K126" i="8"/>
  <c r="K125" i="8"/>
  <c r="K124" i="8"/>
  <c r="K123" i="8"/>
  <c r="B91" i="8"/>
  <c r="B84" i="8"/>
  <c r="B77" i="8"/>
  <c r="B70" i="8"/>
  <c r="J97" i="8"/>
  <c r="I97" i="8"/>
  <c r="H97" i="8"/>
  <c r="G97" i="8"/>
  <c r="K96" i="8"/>
  <c r="K95" i="8"/>
  <c r="K94" i="8"/>
  <c r="K93" i="8"/>
  <c r="K92" i="8"/>
  <c r="J90" i="8"/>
  <c r="I90" i="8"/>
  <c r="H90" i="8"/>
  <c r="G90" i="8"/>
  <c r="K89" i="8"/>
  <c r="K88" i="8"/>
  <c r="K87" i="8"/>
  <c r="K86" i="8"/>
  <c r="K85" i="8"/>
  <c r="B53" i="8"/>
  <c r="B46" i="8"/>
  <c r="B39" i="8"/>
  <c r="J59" i="8"/>
  <c r="I59" i="8"/>
  <c r="H59" i="8"/>
  <c r="G59" i="8"/>
  <c r="K58" i="8"/>
  <c r="K57" i="8"/>
  <c r="K56" i="8"/>
  <c r="K55" i="8"/>
  <c r="K54" i="8"/>
  <c r="J52" i="8"/>
  <c r="I52" i="8"/>
  <c r="H52" i="8"/>
  <c r="G52" i="8"/>
  <c r="K51" i="8"/>
  <c r="K50" i="8"/>
  <c r="K49" i="8"/>
  <c r="K48" i="8"/>
  <c r="K47" i="8"/>
  <c r="K117" i="8"/>
  <c r="K118" i="8"/>
  <c r="K110" i="8"/>
  <c r="K111" i="8"/>
  <c r="K103" i="8"/>
  <c r="K104" i="8"/>
  <c r="K105" i="8"/>
  <c r="K79" i="8"/>
  <c r="K80" i="8"/>
  <c r="K72" i="8"/>
  <c r="K73" i="8"/>
  <c r="K74" i="8"/>
  <c r="K65" i="8"/>
  <c r="K66" i="8"/>
  <c r="K67" i="8"/>
  <c r="K41" i="8"/>
  <c r="K42" i="8"/>
  <c r="K43" i="8"/>
  <c r="K34" i="8"/>
  <c r="K35" i="8"/>
  <c r="K36" i="8"/>
  <c r="K27" i="8"/>
  <c r="K28" i="8"/>
  <c r="K29" i="8"/>
  <c r="K59" i="8" l="1"/>
  <c r="K128" i="8"/>
  <c r="K135" i="8"/>
  <c r="K90" i="8"/>
  <c r="K97" i="8"/>
  <c r="K52" i="8"/>
  <c r="K144" i="8"/>
  <c r="K143" i="8"/>
  <c r="J145" i="8"/>
  <c r="J141" i="8"/>
  <c r="K140" i="8"/>
  <c r="K139" i="8"/>
  <c r="J121" i="8"/>
  <c r="K120" i="8"/>
  <c r="K119" i="8"/>
  <c r="K116" i="8"/>
  <c r="J114" i="8"/>
  <c r="K113" i="8"/>
  <c r="K112" i="8"/>
  <c r="K109" i="8"/>
  <c r="J107" i="8"/>
  <c r="K106" i="8"/>
  <c r="K102" i="8"/>
  <c r="J83" i="8"/>
  <c r="K82" i="8"/>
  <c r="K81" i="8"/>
  <c r="K78" i="8"/>
  <c r="K75" i="8"/>
  <c r="K71" i="8"/>
  <c r="K68" i="8"/>
  <c r="K64" i="8"/>
  <c r="J76" i="8"/>
  <c r="J69" i="8"/>
  <c r="J136" i="8" l="1"/>
  <c r="K141" i="8"/>
  <c r="K145" i="8"/>
  <c r="K76" i="8"/>
  <c r="J98" i="8"/>
  <c r="K69" i="8"/>
  <c r="K107" i="8"/>
  <c r="K114" i="8"/>
  <c r="K121" i="8"/>
  <c r="B101" i="8"/>
  <c r="B63" i="8"/>
  <c r="B32" i="8"/>
  <c r="B25" i="8"/>
  <c r="B100" i="8"/>
  <c r="B62" i="8"/>
  <c r="B24" i="8"/>
  <c r="J45" i="8"/>
  <c r="I45" i="8"/>
  <c r="H45" i="8"/>
  <c r="G45" i="8"/>
  <c r="K44" i="8"/>
  <c r="K40" i="8"/>
  <c r="K37" i="8"/>
  <c r="K33" i="8"/>
  <c r="J38" i="8"/>
  <c r="K30" i="8"/>
  <c r="J31" i="8"/>
  <c r="K26" i="8"/>
  <c r="I145" i="8"/>
  <c r="H145" i="8"/>
  <c r="G145" i="8"/>
  <c r="I141" i="8"/>
  <c r="H141" i="8"/>
  <c r="G141" i="8"/>
  <c r="I121" i="8"/>
  <c r="H121" i="8"/>
  <c r="G121" i="8"/>
  <c r="I114" i="8"/>
  <c r="H114" i="8"/>
  <c r="G114" i="8"/>
  <c r="I107" i="8"/>
  <c r="H107" i="8"/>
  <c r="G107" i="8"/>
  <c r="I83" i="8"/>
  <c r="H83" i="8"/>
  <c r="G83" i="8"/>
  <c r="I76" i="8"/>
  <c r="H76" i="8"/>
  <c r="G76" i="8"/>
  <c r="I69" i="8"/>
  <c r="H69" i="8"/>
  <c r="G69" i="8"/>
  <c r="I38" i="8"/>
  <c r="H38" i="8"/>
  <c r="G38" i="8"/>
  <c r="I31" i="8"/>
  <c r="H31" i="8"/>
  <c r="G31" i="8"/>
  <c r="K136" i="8" l="1"/>
  <c r="G136" i="8"/>
  <c r="K45" i="8"/>
  <c r="G98" i="8"/>
  <c r="J60" i="8"/>
  <c r="J146" i="8" s="1"/>
  <c r="K38" i="8"/>
  <c r="K83" i="8"/>
  <c r="K98" i="8" s="1"/>
  <c r="I98" i="8"/>
  <c r="H136" i="8"/>
  <c r="I136" i="8"/>
  <c r="G60" i="8"/>
  <c r="H98" i="8"/>
  <c r="H60" i="8"/>
  <c r="I60" i="8"/>
  <c r="K31" i="8"/>
  <c r="I146" i="8" l="1"/>
  <c r="H146" i="8"/>
  <c r="G146" i="8"/>
  <c r="K60" i="8"/>
  <c r="K146" i="8" s="1"/>
  <c r="D20" i="6"/>
  <c r="D14" i="6"/>
  <c r="D9" i="6"/>
  <c r="D8" i="6"/>
</calcChain>
</file>

<file path=xl/sharedStrings.xml><?xml version="1.0" encoding="utf-8"?>
<sst xmlns="http://schemas.openxmlformats.org/spreadsheetml/2006/main" count="282" uniqueCount="176">
  <si>
    <t>Meta</t>
  </si>
  <si>
    <t>Cronograma</t>
  </si>
  <si>
    <t>Producto asociado</t>
  </si>
  <si>
    <t>Fuente de Verificación</t>
  </si>
  <si>
    <t>Resultado 1</t>
  </si>
  <si>
    <t>Actividades R.1</t>
  </si>
  <si>
    <t>Resultado 2</t>
  </si>
  <si>
    <t>Actividades R.2</t>
  </si>
  <si>
    <t>Resultado 3</t>
  </si>
  <si>
    <t>Actividades R.3</t>
  </si>
  <si>
    <t>TÍTULO DEL PROYECTO</t>
  </si>
  <si>
    <t>XXXXXX</t>
  </si>
  <si>
    <t>XXXXXXXXXXXXXXXXXXXXXX</t>
  </si>
  <si>
    <t>xxxxxxx</t>
  </si>
  <si>
    <t>I.R.1.1</t>
  </si>
  <si>
    <t>xxx</t>
  </si>
  <si>
    <t>Indicadores</t>
  </si>
  <si>
    <t>I.OE.1</t>
  </si>
  <si>
    <t>I.OE.2</t>
  </si>
  <si>
    <t>I.OE.3</t>
  </si>
  <si>
    <t>I.R.1.2</t>
  </si>
  <si>
    <t>A1.1</t>
  </si>
  <si>
    <t>A1.2</t>
  </si>
  <si>
    <t>A1.3</t>
  </si>
  <si>
    <t>I.R.2.1</t>
  </si>
  <si>
    <t>I.R.2.2</t>
  </si>
  <si>
    <t>A2.1</t>
  </si>
  <si>
    <t>A2.2</t>
  </si>
  <si>
    <t>A2.3</t>
  </si>
  <si>
    <t>A3.1</t>
  </si>
  <si>
    <t>A3.2</t>
  </si>
  <si>
    <t>A3.3</t>
  </si>
  <si>
    <t>I.R.3.1</t>
  </si>
  <si>
    <t>I.R.3.2</t>
  </si>
  <si>
    <t>Actividad</t>
  </si>
  <si>
    <t>Indicador</t>
  </si>
  <si>
    <t>Descripción</t>
  </si>
  <si>
    <t>Código</t>
  </si>
  <si>
    <r>
      <t>Objetivo Específico</t>
    </r>
    <r>
      <rPr>
        <sz val="12"/>
        <rFont val="Arial Narrow"/>
        <family val="2"/>
      </rPr>
      <t xml:space="preserve"> </t>
    </r>
  </si>
  <si>
    <t>DURACIÓN DEL PROYECTO</t>
  </si>
  <si>
    <t>Mes 1 /
Trim 1</t>
  </si>
  <si>
    <t>Mes 2 /
Trim 2</t>
  </si>
  <si>
    <t>Mes 3 /
Trim 3</t>
  </si>
  <si>
    <t>Mes 4 /
Trim 4</t>
  </si>
  <si>
    <t>Fuentes de verificación</t>
  </si>
  <si>
    <t>Objetivo General</t>
  </si>
  <si>
    <t>Título del proyecto</t>
  </si>
  <si>
    <t>Línea Base</t>
  </si>
  <si>
    <t>Objetivo Específico</t>
  </si>
  <si>
    <t>Actividades</t>
  </si>
  <si>
    <t>Productos</t>
  </si>
  <si>
    <t>Explicación</t>
  </si>
  <si>
    <t>Ejemplo</t>
  </si>
  <si>
    <t>Fuentes de Verificación</t>
  </si>
  <si>
    <t>Resultados</t>
  </si>
  <si>
    <t>Fortalecimiento del liderazgo y la representación política de las mujeres en las circunscripciones especiales para la paz de Meta, Cauca y Antioquia.</t>
  </si>
  <si>
    <t xml:space="preserve">Debe iniciar con un verbo en participio donde se exprese el cambio a corto plazo que se pretende desde el proyecto. </t>
  </si>
  <si>
    <t>Procesos puntuales y encadenados, que se dirigen a la obtención de un resultado. Son de corto plazo y no responden necesariamente a una lógica de proceso.</t>
  </si>
  <si>
    <t>Entregables tangibles asociados a la implementación de actividades y que contribuyen a la consecución del resultado.</t>
  </si>
  <si>
    <t>1. Número de asistentes a un evento o formación.
2. Cambios en el nivel de conocimiento de un grupo de personas antes y después de un proceso de formación.
3. Número de unidades productivas fortalecidas.</t>
  </si>
  <si>
    <t xml:space="preserve">Mecanismo de medición a diferentes niveles (para PCA, son indicadores de objetivo y resultado). Se utilizan para </t>
  </si>
  <si>
    <t>Punto al cual se espera llevar el movimiento del indicador, en relación con el resultado o el objetivo esperado.</t>
  </si>
  <si>
    <t>Debe iniciar con un verbo en infinitivo, siendo la expresión del objetivo general en el ámbito más local en el que se desea generar cambios.</t>
  </si>
  <si>
    <t>1. Planillas de asistencia.
2. Fotografías o videos de las intervenciones hechas en terreno.
3. Actas de reuniones sostenidas con copartes.</t>
  </si>
  <si>
    <t>Debe iniciar con un verbo en infinitivo, expresando la situación que se espera cambiar en un plano general, asociado al contexto.</t>
  </si>
  <si>
    <t>Actualizadas herramientas de formación para la participación política, con enfoque de género, que incorporan los resultados de la reforma político – electoral producto del Acuerdo de paz  y se alista el equipo para el desarrollo del proyecto</t>
  </si>
  <si>
    <t xml:space="preserve">1. Realización de talleres con liderezas comunitarias sobre el posicionamiento de la perspectiva de género en la construcción de agendas políticas.
2. Conferencia con mujeres candidatas para orientación sobre 
</t>
  </si>
  <si>
    <t>Fortalecer los conocimientos de XXX mujeres residentes en municipios que conforman las circunscripciones especiales para la paz en departamentos priorizados, para el fomento de su actividad político-electoral.</t>
  </si>
  <si>
    <t>Punto 0 del que inicia la observación del indicador. Desde este punto es que se espera la generación y verificación de cambios sucedidos con la implementación de actividades y generación de productos.</t>
  </si>
  <si>
    <t>1. 15 mujeres pertenecientes a Consejos Comunitarios fortalecidas en participación política.
2. 23% de mujeres con conocimiento básico sobre procesos de participación política.</t>
  </si>
  <si>
    <t>1. 0 mujeres pertenecientes a Consejos Comunitarios fortalecidas en participación política.
2. 10% de mujeres pertenecientes a la Junta de Acción Comunal XXX cuentan con conocimiento básico sobre procesos de participación política.</t>
  </si>
  <si>
    <t>Elementos que permiten confirmar el movimiento presentado en los indicadores.</t>
  </si>
  <si>
    <t>1. Cartillas
2. Videos
3. Insumos productivos</t>
  </si>
  <si>
    <t>Presupuesto del Proyecto</t>
  </si>
  <si>
    <t>País:</t>
  </si>
  <si>
    <t>Título del Proyecto:</t>
  </si>
  <si>
    <t>Persona a cargo:</t>
  </si>
  <si>
    <t>Organización</t>
  </si>
  <si>
    <t>Moneda:</t>
  </si>
  <si>
    <t>Presupuesto total aprobado:</t>
  </si>
  <si>
    <t>A ser completado por ONU Mujeres</t>
  </si>
  <si>
    <t>Número del Proyecto:</t>
  </si>
  <si>
    <t>Nombre del Proyecto:</t>
  </si>
  <si>
    <t>Número del Acuerdo:</t>
  </si>
  <si>
    <t>Duración del Proyecto:</t>
  </si>
  <si>
    <t>Responsable del Proyecto:</t>
  </si>
  <si>
    <t>A ser completado por Socio Ejecutor y ONU Mujeres</t>
  </si>
  <si>
    <t xml:space="preserve">Resultados </t>
  </si>
  <si>
    <t>Código de presupuesto</t>
  </si>
  <si>
    <t xml:space="preserve">Descripción </t>
  </si>
  <si>
    <t xml:space="preserve">Trimestre </t>
  </si>
  <si>
    <t xml:space="preserve">Presupuesto total aprobado
</t>
  </si>
  <si>
    <t>Notas explicativas del presupuesto (si aplica)</t>
  </si>
  <si>
    <t>T1</t>
  </si>
  <si>
    <t>T2</t>
  </si>
  <si>
    <t>T3</t>
  </si>
  <si>
    <t xml:space="preserve">Total Actividad 1.1 </t>
  </si>
  <si>
    <t xml:space="preserve">Total Actividad  1.2 </t>
  </si>
  <si>
    <t>Total Actividad 2.1</t>
  </si>
  <si>
    <t xml:space="preserve">Total Actividad  2.2 </t>
  </si>
  <si>
    <t>Total Actividad 2.3</t>
  </si>
  <si>
    <t>Total Actividad 3.1</t>
  </si>
  <si>
    <t xml:space="preserve">Total Actividad  3.2 </t>
  </si>
  <si>
    <t>Total Actividad 3.3</t>
  </si>
  <si>
    <t xml:space="preserve">ADMINISTRACION DE PROGRAMAS </t>
  </si>
  <si>
    <t xml:space="preserve">Total Administración de Programas </t>
  </si>
  <si>
    <t>GASTOS INDIRECTOS (GASTOS ADMINISTRATIVOS)</t>
  </si>
  <si>
    <t>Total gastos Indirectos</t>
  </si>
  <si>
    <t>Gran Total</t>
  </si>
  <si>
    <t xml:space="preserve"> </t>
  </si>
  <si>
    <t>Fecha de entrega:</t>
  </si>
  <si>
    <t>Puesto:</t>
  </si>
  <si>
    <t>Firma:</t>
  </si>
  <si>
    <t>………………………………………</t>
  </si>
  <si>
    <t>A ser aprobado por ONU Mujeres</t>
  </si>
  <si>
    <t>Fecha de aprobación:</t>
  </si>
  <si>
    <t>Responsable a cargo:</t>
  </si>
  <si>
    <t>Total Actividad  1.3</t>
  </si>
  <si>
    <t>T4</t>
  </si>
  <si>
    <t>A1.4</t>
  </si>
  <si>
    <t>A1.5</t>
  </si>
  <si>
    <t>A2.4</t>
  </si>
  <si>
    <t>A2.5</t>
  </si>
  <si>
    <t>Código de gasto</t>
  </si>
  <si>
    <t>A3.4</t>
  </si>
  <si>
    <t>A3.5</t>
  </si>
  <si>
    <t>Total Actividad  1.4</t>
  </si>
  <si>
    <t>Total Actividad  1.5</t>
  </si>
  <si>
    <t>Total 1.1 a 1.5</t>
  </si>
  <si>
    <t>Total Actividad 2.4</t>
  </si>
  <si>
    <t>Total Actividad 2.5</t>
  </si>
  <si>
    <t>Total 2.1 a 2.5</t>
  </si>
  <si>
    <t>Total Actividad 3.4</t>
  </si>
  <si>
    <t>Total Actividad 3.5</t>
  </si>
  <si>
    <t>Total 3.1 a 3.5</t>
  </si>
  <si>
    <t>Persona a cargo (Coparte):</t>
  </si>
  <si>
    <t xml:space="preserve"> Instrucciones - Presupuesto 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</si>
  <si>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>Las celdas sombreadas en color verde NO deben ser diligenciadas por la Organización.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</si>
  <si>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>Se pueden eliminar celdas de resultados y actividades (solo se debe incluir la información contenida en el marco lógico).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</si>
  <si>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Completar la parte superior del formato </t>
    </r>
    <r>
      <rPr>
        <i/>
        <sz val="11"/>
        <color rgb="FF000000"/>
        <rFont val="Calibri"/>
        <family val="2"/>
      </rPr>
      <t>“Presupuesto del Proyecto”</t>
    </r>
    <r>
      <rPr>
        <sz val="11"/>
        <color rgb="FF000000"/>
        <rFont val="Calibri"/>
        <family val="2"/>
      </rPr>
      <t>, incluyendo: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</si>
  <si>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 xml:space="preserve">País 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</si>
  <si>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Título del proyecto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</si>
  <si>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 xml:space="preserve">Persona a cargo 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</si>
  <si>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 xml:space="preserve">Nombre de la Organización. 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</si>
  <si>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Moneda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</si>
  <si>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Monto total aprobado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</si>
  <si>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Completar las filas de </t>
    </r>
    <r>
      <rPr>
        <b/>
        <i/>
        <sz val="11"/>
        <color rgb="FF000000"/>
        <rFont val="Calibri"/>
        <family val="2"/>
      </rPr>
      <t>Resultado</t>
    </r>
    <r>
      <rPr>
        <i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según el marco lógico. Se deberá indicar la cantidad de resultados establecidos en el proyecto.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</si>
  <si>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Completar las </t>
    </r>
    <r>
      <rPr>
        <b/>
        <i/>
        <sz val="11"/>
        <color rgb="FF000000"/>
        <rFont val="Calibri"/>
        <family val="2"/>
      </rPr>
      <t>Actividades</t>
    </r>
    <r>
      <rPr>
        <i/>
        <sz val="11"/>
        <color rgb="FF000000"/>
        <rFont val="Calibri"/>
        <family val="2"/>
      </rPr>
      <t xml:space="preserve"> Clave</t>
    </r>
    <r>
      <rPr>
        <sz val="11"/>
        <color rgb="FF000000"/>
        <rFont val="Calibri"/>
        <family val="2"/>
      </rPr>
      <t xml:space="preserve"> para cada </t>
    </r>
    <r>
      <rPr>
        <i/>
        <sz val="11"/>
        <color rgb="FF000000"/>
        <rFont val="Calibri"/>
        <family val="2"/>
      </rPr>
      <t xml:space="preserve">Resultado </t>
    </r>
    <r>
      <rPr>
        <sz val="11"/>
        <color rgb="FF000000"/>
        <rFont val="Calibri"/>
        <family val="2"/>
      </rPr>
      <t>según el marco lógico, se deberá nombrar cada una de las actividades a desarrollar.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</si>
  <si>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>En las filas en blanco asignadas para cada actividad, se deberá indicar el mecanismo de implementación para llevar a cabo las actividades: ejemplo: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</si>
  <si>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Contratación de un (1) profesional en comunicaciones que coordine las acciones de difusión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</si>
  <si>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Viajes para el levantamiento de información (3 viajes a 3 regiones del país, transporte aéreo y terrestre, alojamiento y viáticos)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</si>
  <si>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Producción de las piezas comunicativas (impresiones, cuñas radiales, videos, entre otros)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</si>
  <si>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Talleres de preparación del equipo (se hará un taller de un día en cada uno de los municipios en los que se instalarán los Kioscos, a cada taller asistirán 7 personas: transporte, salón, refrigerios)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</si>
  <si>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Registrar para cada periodo (Trimestre 1, Trimestre 2, Trimestre 3, etc.), los montos presupuestados por </t>
    </r>
    <r>
      <rPr>
        <i/>
        <sz val="11"/>
        <color rgb="FF000000"/>
        <rFont val="Calibri"/>
        <family val="2"/>
      </rPr>
      <t>Actividad a ejecutar en ese trimestre</t>
    </r>
    <r>
      <rPr>
        <sz val="11"/>
        <color rgb="FF000000"/>
        <rFont val="Calibri"/>
        <family val="2"/>
      </rPr>
      <t>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</si>
  <si>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El rubro de </t>
    </r>
    <r>
      <rPr>
        <b/>
        <sz val="11"/>
        <color rgb="FF000000"/>
        <rFont val="Calibri"/>
        <family val="2"/>
      </rPr>
      <t>“</t>
    </r>
    <r>
      <rPr>
        <b/>
        <i/>
        <sz val="11"/>
        <color rgb="FF000000"/>
        <rFont val="Calibri"/>
        <family val="2"/>
      </rPr>
      <t>Total Actividad”</t>
    </r>
    <r>
      <rPr>
        <sz val="11"/>
        <color rgb="FF000000"/>
        <rFont val="Calibri"/>
        <family val="2"/>
      </rPr>
      <t xml:space="preserve"> corresponde a la suma por Trimestre de todos los montos planeados para esa actividad y resultado específicos.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</si>
  <si>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El rubro de </t>
    </r>
    <r>
      <rPr>
        <b/>
        <sz val="11"/>
        <color rgb="FF000000"/>
        <rFont val="Calibri"/>
        <family val="2"/>
      </rPr>
      <t>“</t>
    </r>
    <r>
      <rPr>
        <b/>
        <i/>
        <sz val="11"/>
        <color rgb="FF000000"/>
        <rFont val="Calibri"/>
        <family val="2"/>
      </rPr>
      <t>Total Actividades”</t>
    </r>
    <r>
      <rPr>
        <sz val="11"/>
        <color rgb="FF000000"/>
        <rFont val="Calibri"/>
        <family val="2"/>
      </rPr>
      <t xml:space="preserve"> corresponde a la suma de todas las actividades que hacen parte de un solo resultado en ese trimestre.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</si>
  <si>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Columna </t>
    </r>
    <r>
      <rPr>
        <b/>
        <i/>
        <sz val="11"/>
        <color rgb="FF000000"/>
        <rFont val="Calibri"/>
        <family val="2"/>
      </rPr>
      <t>“Presupuesto total aprobado”.</t>
    </r>
    <r>
      <rPr>
        <sz val="11"/>
        <color rgb="FF000000"/>
        <rFont val="Calibri"/>
        <family val="2"/>
      </rPr>
      <t xml:space="preserve"> Es la suma de los valores de cada trimestre por actividad especifica. En el se agrupan subtotales de actividad y resultado.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</si>
  <si>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>Columna “</t>
    </r>
    <r>
      <rPr>
        <b/>
        <i/>
        <sz val="11"/>
        <color rgb="FF000000"/>
        <rFont val="Calibri"/>
        <family val="2"/>
      </rPr>
      <t>Notas explicativas del presupuesto</t>
    </r>
    <r>
      <rPr>
        <sz val="11"/>
        <color rgb="FF000000"/>
        <rFont val="Calibri"/>
        <family val="2"/>
      </rPr>
      <t xml:space="preserve">”. Es utilizada únicamente en caso de que se requiera dar una explicación especifica de los rubros indicados. 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</si>
  <si>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b/>
        <i/>
        <sz val="11"/>
        <color rgb="FF000000"/>
        <rFont val="Calibri"/>
        <family val="2"/>
      </rPr>
      <t>“Administracion de Programas”</t>
    </r>
    <r>
      <rPr>
        <sz val="11"/>
        <color rgb="FF000000"/>
        <rFont val="Calibri"/>
        <family val="2"/>
      </rPr>
      <t xml:space="preserve"> en este ítem se debe incluir la información del personal transversal que hará parte de proyecto, incluyendo el porcentaje de dedicación de tiempo. No debe superar el </t>
    </r>
    <r>
      <rPr>
        <u/>
        <sz val="11"/>
        <color rgb="FF000000"/>
        <rFont val="Calibri"/>
        <family val="2"/>
      </rPr>
      <t>23% del total de presupuesto</t>
    </r>
    <r>
      <rPr>
        <sz val="11"/>
        <color rgb="FF000000"/>
        <rFont val="Calibri"/>
        <family val="2"/>
      </rPr>
      <t>. Ejemplo: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</si>
  <si>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1 Coordinador de proyecto (100% dedicación)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</si>
  <si>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1 Asistente técnico (50% dedicación)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</si>
  <si>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2 Apoyos administrativos (25% dedicación)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</si>
  <si>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1 Apoyo contable (30% dedicación)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</si>
  <si>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b/>
        <sz val="11"/>
        <color rgb="FF000000"/>
        <rFont val="Calibri"/>
        <family val="2"/>
      </rPr>
      <t xml:space="preserve">“Gastos Indirectos” </t>
    </r>
    <r>
      <rPr>
        <sz val="11"/>
        <color rgb="FF000000"/>
        <rFont val="Calibri"/>
        <family val="2"/>
      </rPr>
      <t xml:space="preserve">en este ítem se debe incluir la información de los costos de funcionamiento. No debe superar el </t>
    </r>
    <r>
      <rPr>
        <u/>
        <sz val="11"/>
        <color rgb="FF000000"/>
        <rFont val="Calibri"/>
        <family val="2"/>
      </rPr>
      <t>7% del total del presupuesto</t>
    </r>
    <r>
      <rPr>
        <sz val="11"/>
        <color rgb="FF000000"/>
        <rFont val="Calibri"/>
        <family val="2"/>
      </rPr>
      <t xml:space="preserve">. Ejemplo: 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</si>
  <si>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Recibos de servicios públicos (energía eléctrica, agua y alcantarillado, teléfono fijo, internet y teléfono celular)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</si>
  <si>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Arriendos de oficina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</si>
  <si>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Papelería oficina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</si>
  <si>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Gastos bancarios (4X1000), impuestos.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</si>
  <si>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Demás gastos para el normal funcionamiento de la Organización.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</si>
  <si>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Licor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</si>
  <si>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Flores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</si>
  <si>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Estupefacientes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</si>
  <si>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Propinas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</si>
  <si>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Grupos Musicales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</si>
  <si>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Domicilios</t>
    </r>
  </si>
  <si>
    <r>
      <rPr>
        <b/>
        <sz val="11"/>
        <color rgb="FF000000"/>
        <rFont val="Calibri"/>
        <family val="2"/>
      </rPr>
      <t>Nota:</t>
    </r>
    <r>
      <rPr>
        <sz val="11"/>
        <color rgb="FF000000"/>
        <rFont val="Calibri"/>
        <family val="2"/>
      </rPr>
      <t xml:space="preserve"> No serán reconocidos los siguientes conceptos: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</si>
</sst>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&quot;$&quot;#,##0;[Red]\-&quot;$&quot;#,##0"/>
    <numFmt numFmtId="167" formatCode="_ * #,##0_ ;_ * \-#,##0_ ;_ * &quot;-&quot;??_ ;_ @_ "/>
    <numFmt numFmtId="168" formatCode="_-* #,##0_-;\-* #,##0_-;_-* &quot;-&quot;??_-;_-@_-"/>
    <numFmt numFmtId="169" formatCode="d&quot; de &quot;mmm&quot; de &quot;yy"/>
    <numFmt numFmtId="170" formatCode="_(&quot;$&quot;\ * #,##0_);_(&quot;$&quot;\ * \(#,##0\);_(&quot;$&quot;\ * &quot;-&quot;??_);_(@_)"/>
  </numFmts>
  <fonts count="45"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3"/>
      <color theme="1"/>
      <name val="Calibri Light"/>
      <family val="2"/>
      <scheme val="major"/>
    </font>
    <font>
      <sz val="10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2"/>
      <color theme="4"/>
      <name val="Calibri Light"/>
      <family val="2"/>
      <scheme val="major"/>
    </font>
    <font>
      <b/>
      <sz val="14"/>
      <color theme="4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4"/>
      <name val="Calibri Light"/>
      <family val="2"/>
      <scheme val="maj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Osaka"/>
      <family val="3"/>
      <charset val="128"/>
    </font>
    <font>
      <b/>
      <sz val="20"/>
      <name val="Calibri Light"/>
      <family val="2"/>
      <scheme val="major"/>
    </font>
    <font>
      <b/>
      <sz val="9"/>
      <name val="Calibri Light"/>
      <family val="2"/>
      <scheme val="major"/>
    </font>
    <font>
      <b/>
      <i/>
      <sz val="9"/>
      <name val="Calibri Light"/>
      <family val="2"/>
      <scheme val="major"/>
    </font>
    <font>
      <i/>
      <sz val="10"/>
      <name val="Calibri Light"/>
      <family val="2"/>
      <scheme val="major"/>
    </font>
    <font>
      <sz val="12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9"/>
      <name val="Calibri Light"/>
      <family val="2"/>
      <scheme val="major"/>
    </font>
    <font>
      <i/>
      <sz val="9"/>
      <name val="Calibri Light"/>
      <family val="2"/>
      <scheme val="major"/>
    </font>
    <font>
      <sz val="8"/>
      <name val="Calibri Light"/>
      <family val="2"/>
      <scheme val="major"/>
    </font>
    <font>
      <b/>
      <sz val="8"/>
      <name val="Calibri Light"/>
      <family val="2"/>
      <scheme val="major"/>
    </font>
    <font>
      <b/>
      <sz val="12"/>
      <name val="Calibri Light"/>
      <family val="2"/>
      <scheme val="major"/>
    </font>
    <font>
      <sz val="16"/>
      <name val="Calibri Light"/>
      <family val="2"/>
      <scheme val="major"/>
    </font>
    <font>
      <b/>
      <i/>
      <sz val="1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11"/>
      <color rgb="FF000000"/>
      <name val="Wingdings"/>
      <charset val="2"/>
    </font>
    <font>
      <b/>
      <sz val="11"/>
      <color rgb="FF304D79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u/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0" fontId="13" fillId="0" borderId="0"/>
    <xf numFmtId="165" fontId="13" fillId="0" borderId="0" applyFont="0" applyFill="0" applyBorder="0" applyAlignment="0" applyProtection="0"/>
    <xf numFmtId="0" fontId="14" fillId="0" borderId="0"/>
    <xf numFmtId="165" fontId="15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8" fillId="0" borderId="0"/>
  </cellStyleXfs>
  <cellXfs count="29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1" xfId="0" applyFont="1" applyBorder="1"/>
    <xf numFmtId="0" fontId="11" fillId="0" borderId="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6" fillId="2" borderId="9" xfId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30" xfId="0" applyBorder="1" applyAlignment="1">
      <alignment wrapText="1"/>
    </xf>
    <xf numFmtId="0" fontId="17" fillId="0" borderId="31" xfId="0" applyFont="1" applyBorder="1" applyAlignment="1">
      <alignment wrapText="1"/>
    </xf>
    <xf numFmtId="0" fontId="17" fillId="3" borderId="31" xfId="0" applyFont="1" applyFill="1" applyBorder="1" applyAlignment="1">
      <alignment wrapText="1"/>
    </xf>
    <xf numFmtId="0" fontId="0" fillId="3" borderId="30" xfId="0" applyFill="1" applyBorder="1" applyAlignment="1">
      <alignment wrapText="1"/>
    </xf>
    <xf numFmtId="0" fontId="17" fillId="3" borderId="32" xfId="0" applyFont="1" applyFill="1" applyBorder="1" applyAlignment="1">
      <alignment wrapText="1"/>
    </xf>
    <xf numFmtId="0" fontId="0" fillId="3" borderId="34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35" xfId="0" applyFill="1" applyBorder="1" applyAlignment="1">
      <alignment wrapText="1"/>
    </xf>
    <xf numFmtId="0" fontId="0" fillId="3" borderId="33" xfId="0" applyFill="1" applyBorder="1" applyAlignment="1">
      <alignment wrapText="1"/>
    </xf>
    <xf numFmtId="0" fontId="0" fillId="3" borderId="36" xfId="0" applyFill="1" applyBorder="1" applyAlignment="1">
      <alignment wrapText="1"/>
    </xf>
    <xf numFmtId="0" fontId="16" fillId="4" borderId="30" xfId="0" applyFont="1" applyFill="1" applyBorder="1" applyAlignment="1">
      <alignment wrapText="1"/>
    </xf>
    <xf numFmtId="0" fontId="16" fillId="4" borderId="29" xfId="0" applyFont="1" applyFill="1" applyBorder="1" applyAlignment="1">
      <alignment wrapText="1"/>
    </xf>
    <xf numFmtId="0" fontId="9" fillId="0" borderId="43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left" vertical="center" wrapText="1"/>
    </xf>
    <xf numFmtId="0" fontId="2" fillId="0" borderId="4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6" fillId="2" borderId="12" xfId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9" fillId="3" borderId="31" xfId="0" applyFont="1" applyFill="1" applyBorder="1" applyAlignment="1" applyProtection="1">
      <alignment vertical="center" wrapText="1"/>
      <protection locked="0"/>
    </xf>
    <xf numFmtId="0" fontId="2" fillId="0" borderId="2" xfId="0" applyFont="1" applyBorder="1" applyProtection="1">
      <protection locked="0"/>
    </xf>
    <xf numFmtId="0" fontId="3" fillId="3" borderId="1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11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12" fillId="0" borderId="12" xfId="0" applyFont="1" applyFill="1" applyBorder="1" applyAlignment="1" applyProtection="1">
      <alignment vertical="center" wrapText="1"/>
    </xf>
    <xf numFmtId="0" fontId="12" fillId="0" borderId="22" xfId="0" applyFont="1" applyFill="1" applyBorder="1" applyAlignment="1" applyProtection="1">
      <alignment vertical="center" wrapText="1"/>
    </xf>
    <xf numFmtId="0" fontId="20" fillId="0" borderId="40" xfId="8" applyFont="1" applyBorder="1" applyAlignment="1" applyProtection="1">
      <alignment horizontal="center"/>
      <protection locked="0"/>
    </xf>
    <xf numFmtId="0" fontId="20" fillId="0" borderId="41" xfId="8" applyFont="1" applyBorder="1" applyAlignment="1" applyProtection="1">
      <alignment horizontal="center"/>
      <protection locked="0"/>
    </xf>
    <xf numFmtId="0" fontId="19" fillId="0" borderId="41" xfId="8" applyFont="1" applyBorder="1" applyAlignment="1" applyProtection="1">
      <alignment horizontal="center"/>
      <protection locked="0"/>
    </xf>
    <xf numFmtId="43" fontId="19" fillId="0" borderId="41" xfId="8" applyNumberFormat="1" applyFont="1" applyBorder="1" applyAlignment="1" applyProtection="1">
      <alignment horizontal="center"/>
      <protection locked="0"/>
    </xf>
    <xf numFmtId="0" fontId="19" fillId="0" borderId="42" xfId="8" applyFont="1" applyBorder="1" applyAlignment="1" applyProtection="1">
      <alignment horizontal="center"/>
      <protection locked="0"/>
    </xf>
    <xf numFmtId="0" fontId="21" fillId="0" borderId="43" xfId="8" applyFont="1" applyFill="1" applyBorder="1" applyAlignment="1" applyProtection="1">
      <alignment horizontal="center"/>
      <protection locked="0"/>
    </xf>
    <xf numFmtId="0" fontId="22" fillId="0" borderId="0" xfId="8" applyFont="1" applyFill="1" applyBorder="1" applyAlignment="1" applyProtection="1">
      <alignment horizontal="center"/>
      <protection locked="0"/>
    </xf>
    <xf numFmtId="0" fontId="23" fillId="0" borderId="0" xfId="0" applyFont="1" applyBorder="1" applyProtection="1">
      <protection locked="0"/>
    </xf>
    <xf numFmtId="43" fontId="22" fillId="0" borderId="0" xfId="8" applyNumberFormat="1" applyFont="1" applyFill="1" applyBorder="1" applyAlignment="1" applyProtection="1">
      <alignment horizontal="center"/>
      <protection locked="0"/>
    </xf>
    <xf numFmtId="0" fontId="22" fillId="0" borderId="44" xfId="8" applyFont="1" applyFill="1" applyBorder="1" applyAlignment="1" applyProtection="1">
      <alignment horizontal="center"/>
      <protection locked="0"/>
    </xf>
    <xf numFmtId="0" fontId="24" fillId="5" borderId="43" xfId="8" applyFont="1" applyFill="1" applyBorder="1" applyProtection="1">
      <protection locked="0"/>
    </xf>
    <xf numFmtId="0" fontId="25" fillId="5" borderId="45" xfId="0" applyFont="1" applyFill="1" applyBorder="1" applyAlignment="1" applyProtection="1">
      <alignment horizontal="left" vertical="center"/>
      <protection locked="0"/>
    </xf>
    <xf numFmtId="0" fontId="25" fillId="5" borderId="45" xfId="0" applyFont="1" applyFill="1" applyBorder="1" applyAlignment="1" applyProtection="1">
      <alignment horizontal="center" vertical="center"/>
      <protection locked="0"/>
    </xf>
    <xf numFmtId="0" fontId="25" fillId="5" borderId="45" xfId="8" applyFont="1" applyFill="1" applyBorder="1" applyProtection="1">
      <protection locked="0"/>
    </xf>
    <xf numFmtId="0" fontId="25" fillId="5" borderId="45" xfId="0" applyFont="1" applyFill="1" applyBorder="1" applyProtection="1">
      <protection locked="0"/>
    </xf>
    <xf numFmtId="0" fontId="25" fillId="5" borderId="0" xfId="8" applyFont="1" applyFill="1" applyBorder="1" applyProtection="1">
      <protection locked="0"/>
    </xf>
    <xf numFmtId="43" fontId="25" fillId="0" borderId="0" xfId="8" applyNumberFormat="1" applyFont="1" applyBorder="1" applyProtection="1">
      <protection locked="0"/>
    </xf>
    <xf numFmtId="0" fontId="25" fillId="0" borderId="44" xfId="0" applyFont="1" applyFill="1" applyBorder="1" applyProtection="1">
      <protection locked="0"/>
    </xf>
    <xf numFmtId="0" fontId="25" fillId="5" borderId="13" xfId="8" applyFont="1" applyFill="1" applyBorder="1" applyAlignment="1" applyProtection="1">
      <alignment horizontal="left" vertical="center"/>
      <protection locked="0"/>
    </xf>
    <xf numFmtId="0" fontId="25" fillId="5" borderId="13" xfId="8" applyFont="1" applyFill="1" applyBorder="1" applyAlignment="1" applyProtection="1">
      <alignment horizontal="center" vertical="center"/>
      <protection locked="0"/>
    </xf>
    <xf numFmtId="0" fontId="25" fillId="5" borderId="45" xfId="8" applyFont="1" applyFill="1" applyBorder="1" applyAlignment="1" applyProtection="1">
      <alignment horizontal="center" vertical="center"/>
      <protection locked="0"/>
    </xf>
    <xf numFmtId="0" fontId="25" fillId="5" borderId="0" xfId="0" applyFont="1" applyFill="1" applyBorder="1" applyProtection="1">
      <protection locked="0"/>
    </xf>
    <xf numFmtId="43" fontId="25" fillId="0" borderId="0" xfId="0" applyNumberFormat="1" applyFont="1" applyBorder="1" applyProtection="1">
      <protection locked="0"/>
    </xf>
    <xf numFmtId="0" fontId="24" fillId="5" borderId="43" xfId="8" applyFont="1" applyFill="1" applyBorder="1" applyAlignment="1" applyProtection="1">
      <alignment horizontal="left"/>
      <protection locked="0"/>
    </xf>
    <xf numFmtId="0" fontId="25" fillId="5" borderId="13" xfId="8" applyFont="1" applyFill="1" applyBorder="1" applyProtection="1">
      <protection locked="0"/>
    </xf>
    <xf numFmtId="0" fontId="25" fillId="5" borderId="13" xfId="0" applyFont="1" applyFill="1" applyBorder="1" applyProtection="1">
      <protection locked="0"/>
    </xf>
    <xf numFmtId="0" fontId="26" fillId="5" borderId="13" xfId="2" applyFont="1" applyFill="1" applyBorder="1" applyAlignment="1" applyProtection="1">
      <alignment horizontal="left"/>
      <protection locked="0"/>
    </xf>
    <xf numFmtId="4" fontId="27" fillId="5" borderId="45" xfId="0" applyNumberFormat="1" applyFont="1" applyFill="1" applyBorder="1" applyAlignment="1" applyProtection="1">
      <alignment horizontal="left"/>
      <protection locked="0"/>
    </xf>
    <xf numFmtId="166" fontId="25" fillId="5" borderId="13" xfId="8" applyNumberFormat="1" applyFont="1" applyFill="1" applyBorder="1" applyAlignment="1" applyProtection="1">
      <alignment horizontal="center" vertical="center"/>
      <protection locked="0"/>
    </xf>
    <xf numFmtId="0" fontId="28" fillId="0" borderId="43" xfId="8" applyFont="1" applyBorder="1" applyAlignment="1" applyProtection="1">
      <alignment horizontal="left"/>
      <protection locked="0"/>
    </xf>
    <xf numFmtId="166" fontId="28" fillId="0" borderId="0" xfId="8" applyNumberFormat="1" applyFont="1" applyBorder="1" applyAlignment="1" applyProtection="1">
      <alignment horizontal="center"/>
      <protection locked="0"/>
    </xf>
    <xf numFmtId="0" fontId="25" fillId="0" borderId="0" xfId="0" applyFont="1" applyBorder="1" applyProtection="1">
      <protection locked="0"/>
    </xf>
    <xf numFmtId="0" fontId="25" fillId="0" borderId="0" xfId="8" applyFont="1" applyBorder="1" applyProtection="1">
      <protection locked="0"/>
    </xf>
    <xf numFmtId="0" fontId="29" fillId="5" borderId="43" xfId="8" applyFont="1" applyFill="1" applyBorder="1" applyAlignment="1" applyProtection="1">
      <alignment horizontal="center"/>
      <protection locked="0"/>
    </xf>
    <xf numFmtId="0" fontId="29" fillId="5" borderId="0" xfId="8" applyFont="1" applyFill="1" applyBorder="1" applyAlignment="1" applyProtection="1">
      <alignment horizontal="center"/>
      <protection locked="0"/>
    </xf>
    <xf numFmtId="0" fontId="22" fillId="5" borderId="0" xfId="8" applyFont="1" applyFill="1" applyBorder="1" applyAlignment="1" applyProtection="1">
      <alignment horizontal="center"/>
      <protection locked="0"/>
    </xf>
    <xf numFmtId="43" fontId="22" fillId="5" borderId="0" xfId="8" applyNumberFormat="1" applyFont="1" applyFill="1" applyBorder="1" applyAlignment="1" applyProtection="1">
      <alignment horizontal="center"/>
      <protection locked="0"/>
    </xf>
    <xf numFmtId="0" fontId="22" fillId="5" borderId="44" xfId="8" applyFont="1" applyFill="1" applyBorder="1" applyAlignment="1" applyProtection="1">
      <alignment horizontal="center"/>
      <protection locked="0"/>
    </xf>
    <xf numFmtId="0" fontId="24" fillId="5" borderId="30" xfId="8" applyFont="1" applyFill="1" applyBorder="1" applyAlignment="1" applyProtection="1">
      <alignment horizontal="center" vertical="center"/>
      <protection locked="0"/>
    </xf>
    <xf numFmtId="164" fontId="30" fillId="0" borderId="1" xfId="7" applyFont="1" applyFill="1" applyBorder="1" applyAlignment="1" applyProtection="1">
      <alignment vertical="center"/>
      <protection locked="0"/>
    </xf>
    <xf numFmtId="164" fontId="27" fillId="0" borderId="1" xfId="7" applyFont="1" applyFill="1" applyBorder="1" applyAlignment="1" applyProtection="1">
      <alignment horizontal="right"/>
      <protection locked="0"/>
    </xf>
    <xf numFmtId="165" fontId="30" fillId="0" borderId="9" xfId="6" applyFont="1" applyFill="1" applyBorder="1" applyProtection="1">
      <protection locked="0"/>
    </xf>
    <xf numFmtId="164" fontId="31" fillId="2" borderId="1" xfId="7" applyFont="1" applyFill="1" applyBorder="1" applyAlignment="1" applyProtection="1">
      <alignment horizontal="center" vertical="center"/>
      <protection locked="0"/>
    </xf>
    <xf numFmtId="164" fontId="30" fillId="0" borderId="50" xfId="7" applyFont="1" applyFill="1" applyBorder="1" applyAlignment="1" applyProtection="1">
      <alignment vertical="center"/>
      <protection locked="0"/>
    </xf>
    <xf numFmtId="164" fontId="27" fillId="5" borderId="1" xfId="7" applyFont="1" applyFill="1" applyBorder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right" vertical="top"/>
      <protection locked="0"/>
    </xf>
    <xf numFmtId="164" fontId="32" fillId="8" borderId="1" xfId="7" applyFont="1" applyFill="1" applyBorder="1" applyAlignment="1" applyProtection="1">
      <alignment horizontal="center" vertical="top"/>
      <protection locked="0"/>
    </xf>
    <xf numFmtId="165" fontId="32" fillId="8" borderId="9" xfId="5" applyFont="1" applyFill="1" applyBorder="1" applyAlignment="1" applyProtection="1">
      <alignment horizontal="center" vertical="top"/>
      <protection locked="0"/>
    </xf>
    <xf numFmtId="168" fontId="23" fillId="0" borderId="0" xfId="5" applyNumberFormat="1" applyFont="1" applyFill="1" applyAlignment="1" applyProtection="1">
      <alignment horizontal="right" vertical="top"/>
      <protection locked="0"/>
    </xf>
    <xf numFmtId="0" fontId="23" fillId="0" borderId="0" xfId="0" applyFont="1" applyFill="1" applyAlignment="1" applyProtection="1">
      <alignment horizontal="left" vertical="top"/>
      <protection locked="0"/>
    </xf>
    <xf numFmtId="0" fontId="23" fillId="8" borderId="0" xfId="0" applyFont="1" applyFill="1" applyAlignment="1" applyProtection="1">
      <alignment horizontal="right" vertical="top"/>
      <protection locked="0"/>
    </xf>
    <xf numFmtId="0" fontId="32" fillId="0" borderId="3" xfId="0" applyFont="1" applyFill="1" applyBorder="1" applyAlignment="1" applyProtection="1">
      <alignment horizontal="center" vertical="top"/>
      <protection locked="0"/>
    </xf>
    <xf numFmtId="0" fontId="32" fillId="0" borderId="13" xfId="0" applyFont="1" applyFill="1" applyBorder="1" applyAlignment="1" applyProtection="1">
      <alignment horizontal="center" vertical="top"/>
      <protection locked="0"/>
    </xf>
    <xf numFmtId="165" fontId="32" fillId="0" borderId="13" xfId="5" applyFont="1" applyFill="1" applyBorder="1" applyAlignment="1" applyProtection="1">
      <alignment horizontal="center" vertical="top"/>
      <protection locked="0"/>
    </xf>
    <xf numFmtId="168" fontId="32" fillId="0" borderId="13" xfId="5" applyNumberFormat="1" applyFont="1" applyFill="1" applyBorder="1" applyAlignment="1" applyProtection="1">
      <alignment horizontal="center" vertical="top"/>
      <protection locked="0"/>
    </xf>
    <xf numFmtId="165" fontId="32" fillId="0" borderId="21" xfId="5" applyFont="1" applyFill="1" applyBorder="1" applyAlignment="1" applyProtection="1">
      <alignment horizontal="center" vertical="top"/>
      <protection locked="0"/>
    </xf>
    <xf numFmtId="164" fontId="30" fillId="0" borderId="1" xfId="7" applyFont="1" applyFill="1" applyBorder="1" applyAlignment="1" applyProtection="1">
      <alignment horizontal="center" vertical="center"/>
      <protection locked="0"/>
    </xf>
    <xf numFmtId="164" fontId="27" fillId="0" borderId="51" xfId="7" applyFont="1" applyFill="1" applyBorder="1" applyAlignment="1" applyProtection="1">
      <alignment horizontal="right"/>
      <protection locked="0"/>
    </xf>
    <xf numFmtId="164" fontId="24" fillId="2" borderId="1" xfId="7" applyFont="1" applyFill="1" applyBorder="1" applyAlignment="1" applyProtection="1">
      <alignment horizontal="center" vertical="center"/>
      <protection locked="0"/>
    </xf>
    <xf numFmtId="164" fontId="32" fillId="8" borderId="1" xfId="7" applyFont="1" applyFill="1" applyBorder="1" applyAlignment="1" applyProtection="1">
      <alignment horizontal="left" vertical="top"/>
      <protection locked="0"/>
    </xf>
    <xf numFmtId="164" fontId="30" fillId="5" borderId="1" xfId="7" applyFont="1" applyFill="1" applyBorder="1" applyAlignment="1" applyProtection="1">
      <alignment vertical="center" wrapText="1"/>
      <protection locked="0"/>
    </xf>
    <xf numFmtId="0" fontId="20" fillId="2" borderId="3" xfId="0" applyFont="1" applyFill="1" applyBorder="1" applyAlignment="1" applyProtection="1">
      <protection locked="0"/>
    </xf>
    <xf numFmtId="0" fontId="20" fillId="2" borderId="13" xfId="0" applyFont="1" applyFill="1" applyBorder="1" applyAlignment="1" applyProtection="1">
      <protection locked="0"/>
    </xf>
    <xf numFmtId="43" fontId="20" fillId="2" borderId="14" xfId="0" applyNumberFormat="1" applyFont="1" applyFill="1" applyBorder="1" applyAlignment="1" applyProtection="1">
      <protection locked="0"/>
    </xf>
    <xf numFmtId="43" fontId="20" fillId="2" borderId="21" xfId="0" applyNumberFormat="1" applyFont="1" applyFill="1" applyBorder="1" applyAlignment="1" applyProtection="1">
      <protection locked="0"/>
    </xf>
    <xf numFmtId="43" fontId="27" fillId="0" borderId="9" xfId="6" applyNumberFormat="1" applyFont="1" applyFill="1" applyBorder="1" applyAlignment="1" applyProtection="1">
      <alignment horizontal="right"/>
      <protection locked="0"/>
    </xf>
    <xf numFmtId="43" fontId="31" fillId="2" borderId="9" xfId="6" applyNumberFormat="1" applyFont="1" applyFill="1" applyBorder="1" applyAlignment="1" applyProtection="1">
      <alignment horizontal="center" vertical="center"/>
      <protection locked="0"/>
    </xf>
    <xf numFmtId="43" fontId="27" fillId="0" borderId="52" xfId="6" applyNumberFormat="1" applyFont="1" applyFill="1" applyBorder="1" applyAlignment="1" applyProtection="1">
      <alignment horizontal="right"/>
      <protection locked="0"/>
    </xf>
    <xf numFmtId="169" fontId="25" fillId="0" borderId="43" xfId="8" applyNumberFormat="1" applyFont="1" applyFill="1" applyBorder="1" applyAlignment="1" applyProtection="1">
      <alignment horizontal="right"/>
      <protection locked="0"/>
    </xf>
    <xf numFmtId="170" fontId="28" fillId="0" borderId="0" xfId="7" applyNumberFormat="1" applyFont="1" applyFill="1" applyBorder="1" applyAlignment="1" applyProtection="1">
      <alignment horizontal="right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8" applyFont="1" applyBorder="1" applyAlignment="1" applyProtection="1">
      <alignment horizontal="left"/>
      <protection locked="0"/>
    </xf>
    <xf numFmtId="43" fontId="25" fillId="0" borderId="44" xfId="0" applyNumberFormat="1" applyFont="1" applyFill="1" applyBorder="1" applyProtection="1">
      <protection locked="0"/>
    </xf>
    <xf numFmtId="0" fontId="25" fillId="0" borderId="43" xfId="8" applyFont="1" applyFill="1" applyBorder="1" applyAlignment="1" applyProtection="1">
      <alignment horizontal="right"/>
      <protection locked="0"/>
    </xf>
    <xf numFmtId="43" fontId="25" fillId="0" borderId="0" xfId="8" applyNumberFormat="1" applyFont="1" applyBorder="1" applyAlignment="1" applyProtection="1">
      <alignment horizontal="left"/>
      <protection locked="0"/>
    </xf>
    <xf numFmtId="164" fontId="25" fillId="0" borderId="44" xfId="7" applyFont="1" applyFill="1" applyBorder="1" applyProtection="1">
      <protection locked="0"/>
    </xf>
    <xf numFmtId="0" fontId="25" fillId="0" borderId="0" xfId="8" applyFont="1" applyFill="1" applyBorder="1" applyAlignment="1" applyProtection="1">
      <alignment horizontal="right"/>
      <protection locked="0"/>
    </xf>
    <xf numFmtId="0" fontId="25" fillId="0" borderId="45" xfId="8" applyFont="1" applyBorder="1" applyAlignment="1" applyProtection="1">
      <alignment horizontal="left"/>
      <protection locked="0"/>
    </xf>
    <xf numFmtId="43" fontId="25" fillId="5" borderId="0" xfId="0" applyNumberFormat="1" applyFont="1" applyFill="1" applyBorder="1" applyAlignment="1" applyProtection="1">
      <alignment horizontal="center"/>
      <protection locked="0"/>
    </xf>
    <xf numFmtId="43" fontId="28" fillId="5" borderId="44" xfId="0" applyNumberFormat="1" applyFont="1" applyFill="1" applyBorder="1" applyProtection="1">
      <protection locked="0"/>
    </xf>
    <xf numFmtId="0" fontId="25" fillId="0" borderId="0" xfId="8" applyFont="1" applyFill="1" applyBorder="1" applyProtection="1">
      <protection locked="0"/>
    </xf>
    <xf numFmtId="3" fontId="25" fillId="0" borderId="0" xfId="0" applyNumberFormat="1" applyFont="1" applyBorder="1" applyAlignment="1" applyProtection="1">
      <alignment horizontal="center"/>
      <protection locked="0"/>
    </xf>
    <xf numFmtId="0" fontId="30" fillId="5" borderId="0" xfId="8" applyFont="1" applyFill="1" applyBorder="1" applyAlignment="1" applyProtection="1">
      <alignment horizontal="left" vertical="center" wrapText="1"/>
      <protection locked="0"/>
    </xf>
    <xf numFmtId="43" fontId="30" fillId="5" borderId="0" xfId="8" applyNumberFormat="1" applyFont="1" applyFill="1" applyBorder="1" applyAlignment="1" applyProtection="1">
      <alignment horizontal="left" vertical="center" wrapText="1"/>
      <protection locked="0"/>
    </xf>
    <xf numFmtId="0" fontId="30" fillId="5" borderId="44" xfId="8" applyFont="1" applyFill="1" applyBorder="1" applyAlignment="1" applyProtection="1">
      <alignment horizontal="left" vertical="center" wrapText="1"/>
      <protection locked="0"/>
    </xf>
    <xf numFmtId="0" fontId="25" fillId="5" borderId="43" xfId="8" applyFont="1" applyFill="1" applyBorder="1" applyAlignment="1" applyProtection="1">
      <alignment horizontal="right"/>
      <protection locked="0"/>
    </xf>
    <xf numFmtId="0" fontId="28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5" fillId="0" borderId="0" xfId="0" applyFont="1" applyFill="1" applyProtection="1">
      <protection locked="0"/>
    </xf>
    <xf numFmtId="0" fontId="11" fillId="0" borderId="0" xfId="0" applyFont="1" applyFill="1" applyProtection="1">
      <protection locked="0"/>
    </xf>
    <xf numFmtId="43" fontId="11" fillId="0" borderId="0" xfId="0" applyNumberFormat="1" applyFont="1" applyFill="1" applyProtection="1">
      <protection locked="0"/>
    </xf>
    <xf numFmtId="164" fontId="31" fillId="2" borderId="59" xfId="7" applyFont="1" applyFill="1" applyBorder="1" applyAlignment="1" applyProtection="1">
      <alignment horizontal="center" vertical="center"/>
      <protection locked="0"/>
    </xf>
    <xf numFmtId="43" fontId="20" fillId="2" borderId="60" xfId="0" applyNumberFormat="1" applyFont="1" applyFill="1" applyBorder="1" applyAlignment="1" applyProtection="1">
      <protection locked="0"/>
    </xf>
    <xf numFmtId="169" fontId="25" fillId="0" borderId="31" xfId="8" applyNumberFormat="1" applyFont="1" applyFill="1" applyBorder="1" applyAlignment="1" applyProtection="1">
      <alignment horizontal="right"/>
      <protection locked="0"/>
    </xf>
    <xf numFmtId="170" fontId="28" fillId="0" borderId="28" xfId="7" applyNumberFormat="1" applyFont="1" applyFill="1" applyBorder="1" applyAlignment="1" applyProtection="1">
      <alignment horizontal="right"/>
      <protection locked="0"/>
    </xf>
    <xf numFmtId="165" fontId="32" fillId="0" borderId="18" xfId="6" applyFont="1" applyFill="1" applyBorder="1" applyAlignment="1" applyProtection="1">
      <alignment vertical="center"/>
      <protection locked="0"/>
    </xf>
    <xf numFmtId="0" fontId="29" fillId="11" borderId="43" xfId="8" applyFont="1" applyFill="1" applyBorder="1" applyAlignment="1" applyProtection="1">
      <alignment horizontal="center"/>
      <protection locked="0"/>
    </xf>
    <xf numFmtId="0" fontId="29" fillId="11" borderId="0" xfId="8" applyFont="1" applyFill="1" applyBorder="1" applyAlignment="1" applyProtection="1">
      <alignment horizontal="center"/>
      <protection locked="0"/>
    </xf>
    <xf numFmtId="0" fontId="22" fillId="11" borderId="0" xfId="8" applyFont="1" applyFill="1" applyBorder="1" applyAlignment="1" applyProtection="1">
      <alignment horizontal="center"/>
      <protection locked="0"/>
    </xf>
    <xf numFmtId="0" fontId="25" fillId="11" borderId="0" xfId="0" applyFont="1" applyFill="1" applyBorder="1" applyProtection="1">
      <protection locked="0"/>
    </xf>
    <xf numFmtId="43" fontId="22" fillId="11" borderId="0" xfId="8" applyNumberFormat="1" applyFont="1" applyFill="1" applyBorder="1" applyAlignment="1" applyProtection="1">
      <alignment horizontal="center"/>
      <protection locked="0"/>
    </xf>
    <xf numFmtId="0" fontId="22" fillId="11" borderId="44" xfId="8" applyFont="1" applyFill="1" applyBorder="1" applyAlignment="1" applyProtection="1">
      <alignment horizontal="center"/>
      <protection locked="0"/>
    </xf>
    <xf numFmtId="0" fontId="24" fillId="11" borderId="43" xfId="8" applyFont="1" applyFill="1" applyBorder="1" applyAlignment="1" applyProtection="1">
      <alignment horizontal="left"/>
      <protection locked="0"/>
    </xf>
    <xf numFmtId="0" fontId="25" fillId="11" borderId="45" xfId="8" applyFont="1" applyFill="1" applyBorder="1" applyAlignment="1" applyProtection="1">
      <alignment horizontal="left" vertical="center"/>
      <protection locked="0"/>
    </xf>
    <xf numFmtId="0" fontId="25" fillId="11" borderId="45" xfId="8" applyFont="1" applyFill="1" applyBorder="1" applyAlignment="1" applyProtection="1">
      <alignment horizontal="center" vertical="center"/>
      <protection locked="0"/>
    </xf>
    <xf numFmtId="0" fontId="25" fillId="11" borderId="45" xfId="8" applyFont="1" applyFill="1" applyBorder="1" applyProtection="1">
      <protection locked="0"/>
    </xf>
    <xf numFmtId="0" fontId="25" fillId="11" borderId="45" xfId="0" applyFont="1" applyFill="1" applyBorder="1" applyProtection="1">
      <protection locked="0"/>
    </xf>
    <xf numFmtId="0" fontId="25" fillId="11" borderId="0" xfId="8" applyFont="1" applyFill="1" applyBorder="1" applyProtection="1">
      <protection locked="0"/>
    </xf>
    <xf numFmtId="43" fontId="25" fillId="11" borderId="0" xfId="8" applyNumberFormat="1" applyFont="1" applyFill="1" applyBorder="1" applyProtection="1">
      <protection locked="0"/>
    </xf>
    <xf numFmtId="0" fontId="25" fillId="11" borderId="44" xfId="0" applyFont="1" applyFill="1" applyBorder="1" applyProtection="1">
      <protection locked="0"/>
    </xf>
    <xf numFmtId="0" fontId="28" fillId="11" borderId="13" xfId="8" applyFont="1" applyFill="1" applyBorder="1" applyAlignment="1" applyProtection="1">
      <alignment horizontal="left" vertical="center"/>
      <protection locked="0"/>
    </xf>
    <xf numFmtId="0" fontId="25" fillId="11" borderId="13" xfId="8" applyFont="1" applyFill="1" applyBorder="1" applyAlignment="1" applyProtection="1">
      <alignment horizontal="center" vertical="center"/>
      <protection locked="0"/>
    </xf>
    <xf numFmtId="0" fontId="25" fillId="11" borderId="13" xfId="8" applyFont="1" applyFill="1" applyBorder="1" applyProtection="1">
      <protection locked="0"/>
    </xf>
    <xf numFmtId="0" fontId="25" fillId="11" borderId="13" xfId="0" applyFont="1" applyFill="1" applyBorder="1" applyProtection="1">
      <protection locked="0"/>
    </xf>
    <xf numFmtId="0" fontId="22" fillId="11" borderId="13" xfId="8" applyFont="1" applyFill="1" applyBorder="1" applyAlignment="1" applyProtection="1">
      <alignment horizontal="center"/>
      <protection locked="0"/>
    </xf>
    <xf numFmtId="0" fontId="28" fillId="11" borderId="43" xfId="8" applyFont="1" applyFill="1" applyBorder="1" applyAlignment="1" applyProtection="1">
      <alignment horizontal="left"/>
      <protection locked="0"/>
    </xf>
    <xf numFmtId="0" fontId="28" fillId="11" borderId="0" xfId="8" applyFont="1" applyFill="1" applyBorder="1" applyAlignment="1" applyProtection="1">
      <alignment horizontal="left" vertical="center"/>
      <protection locked="0"/>
    </xf>
    <xf numFmtId="0" fontId="25" fillId="11" borderId="0" xfId="8" applyFont="1" applyFill="1" applyBorder="1" applyAlignment="1" applyProtection="1">
      <alignment horizontal="center" vertical="center"/>
      <protection locked="0"/>
    </xf>
    <xf numFmtId="0" fontId="25" fillId="11" borderId="1" xfId="2" applyFont="1" applyFill="1" applyBorder="1" applyAlignment="1" applyProtection="1">
      <alignment horizontal="center" vertical="center" wrapText="1"/>
      <protection locked="0"/>
    </xf>
    <xf numFmtId="167" fontId="28" fillId="11" borderId="1" xfId="3" applyNumberFormat="1" applyFont="1" applyFill="1" applyBorder="1" applyAlignment="1" applyProtection="1">
      <alignment horizontal="left"/>
      <protection locked="0"/>
    </xf>
    <xf numFmtId="167" fontId="25" fillId="11" borderId="1" xfId="3" applyNumberFormat="1" applyFont="1" applyFill="1" applyBorder="1" applyAlignment="1" applyProtection="1">
      <alignment horizontal="left" wrapText="1"/>
      <protection locked="0"/>
    </xf>
    <xf numFmtId="0" fontId="25" fillId="11" borderId="1" xfId="0" applyFont="1" applyFill="1" applyBorder="1" applyAlignment="1" applyProtection="1">
      <alignment horizontal="center" vertical="center" wrapText="1"/>
      <protection locked="0"/>
    </xf>
    <xf numFmtId="167" fontId="25" fillId="11" borderId="1" xfId="6" applyNumberFormat="1" applyFont="1" applyFill="1" applyBorder="1" applyAlignment="1" applyProtection="1">
      <alignment horizontal="left" wrapText="1"/>
      <protection locked="0"/>
    </xf>
    <xf numFmtId="0" fontId="25" fillId="11" borderId="50" xfId="2" applyFont="1" applyFill="1" applyBorder="1" applyAlignment="1" applyProtection="1">
      <alignment horizontal="center" vertical="center" wrapText="1"/>
      <protection locked="0"/>
    </xf>
    <xf numFmtId="169" fontId="25" fillId="11" borderId="43" xfId="8" applyNumberFormat="1" applyFont="1" applyFill="1" applyBorder="1" applyAlignment="1" applyProtection="1">
      <alignment horizontal="right"/>
      <protection locked="0"/>
    </xf>
    <xf numFmtId="169" fontId="28" fillId="11" borderId="0" xfId="8" applyNumberFormat="1" applyFont="1" applyFill="1" applyBorder="1" applyAlignment="1" applyProtection="1">
      <alignment horizontal="right"/>
      <protection locked="0"/>
    </xf>
    <xf numFmtId="0" fontId="25" fillId="11" borderId="0" xfId="8" applyFont="1" applyFill="1" applyBorder="1" applyAlignment="1" applyProtection="1">
      <alignment horizontal="left"/>
      <protection locked="0"/>
    </xf>
    <xf numFmtId="0" fontId="25" fillId="11" borderId="43" xfId="8" applyFont="1" applyFill="1" applyBorder="1" applyAlignment="1" applyProtection="1">
      <alignment horizontal="right"/>
      <protection locked="0"/>
    </xf>
    <xf numFmtId="0" fontId="28" fillId="11" borderId="0" xfId="0" applyFont="1" applyFill="1" applyBorder="1" applyProtection="1">
      <protection locked="0"/>
    </xf>
    <xf numFmtId="43" fontId="25" fillId="11" borderId="0" xfId="8" applyNumberFormat="1" applyFont="1" applyFill="1" applyBorder="1" applyAlignment="1" applyProtection="1">
      <alignment horizontal="left"/>
      <protection locked="0"/>
    </xf>
    <xf numFmtId="169" fontId="25" fillId="11" borderId="0" xfId="8" applyNumberFormat="1" applyFont="1" applyFill="1" applyBorder="1" applyAlignment="1" applyProtection="1">
      <alignment horizontal="right"/>
      <protection locked="0"/>
    </xf>
    <xf numFmtId="0" fontId="25" fillId="11" borderId="0" xfId="8" applyFont="1" applyFill="1" applyBorder="1" applyAlignment="1" applyProtection="1">
      <alignment horizontal="right"/>
      <protection locked="0"/>
    </xf>
    <xf numFmtId="0" fontId="25" fillId="11" borderId="0" xfId="8" applyFont="1" applyFill="1" applyBorder="1" applyAlignment="1" applyProtection="1">
      <alignment horizontal="center"/>
      <protection locked="0"/>
    </xf>
    <xf numFmtId="43" fontId="25" fillId="11" borderId="0" xfId="0" applyNumberFormat="1" applyFont="1" applyFill="1" applyBorder="1" applyAlignment="1" applyProtection="1">
      <alignment horizontal="center"/>
      <protection locked="0"/>
    </xf>
    <xf numFmtId="0" fontId="28" fillId="11" borderId="44" xfId="0" applyFont="1" applyFill="1" applyBorder="1" applyProtection="1">
      <protection locked="0"/>
    </xf>
    <xf numFmtId="3" fontId="25" fillId="11" borderId="0" xfId="0" applyNumberFormat="1" applyFont="1" applyFill="1" applyBorder="1" applyAlignment="1" applyProtection="1">
      <alignment horizontal="center"/>
      <protection locked="0"/>
    </xf>
    <xf numFmtId="0" fontId="25" fillId="11" borderId="44" xfId="8" applyFont="1" applyFill="1" applyBorder="1" applyProtection="1">
      <protection locked="0"/>
    </xf>
    <xf numFmtId="0" fontId="35" fillId="11" borderId="40" xfId="0" applyFont="1" applyFill="1" applyBorder="1" applyProtection="1">
      <protection locked="0"/>
    </xf>
    <xf numFmtId="0" fontId="35" fillId="11" borderId="41" xfId="0" applyFont="1" applyFill="1" applyBorder="1" applyProtection="1">
      <protection locked="0"/>
    </xf>
    <xf numFmtId="0" fontId="25" fillId="11" borderId="41" xfId="0" applyFont="1" applyFill="1" applyBorder="1" applyProtection="1">
      <protection locked="0"/>
    </xf>
    <xf numFmtId="0" fontId="25" fillId="11" borderId="41" xfId="8" applyFont="1" applyFill="1" applyBorder="1" applyProtection="1">
      <protection locked="0"/>
    </xf>
    <xf numFmtId="0" fontId="11" fillId="11" borderId="41" xfId="0" applyFont="1" applyFill="1" applyBorder="1" applyProtection="1">
      <protection locked="0"/>
    </xf>
    <xf numFmtId="43" fontId="11" fillId="11" borderId="41" xfId="0" applyNumberFormat="1" applyFont="1" applyFill="1" applyBorder="1" applyProtection="1">
      <protection locked="0"/>
    </xf>
    <xf numFmtId="0" fontId="11" fillId="11" borderId="42" xfId="0" applyFont="1" applyFill="1" applyBorder="1" applyProtection="1">
      <protection locked="0"/>
    </xf>
    <xf numFmtId="0" fontId="36" fillId="0" borderId="61" xfId="0" applyFont="1" applyBorder="1" applyAlignment="1">
      <alignment horizontal="justify" vertical="center"/>
    </xf>
    <xf numFmtId="0" fontId="38" fillId="0" borderId="61" xfId="0" applyFont="1" applyBorder="1" applyAlignment="1">
      <alignment horizontal="justify" vertical="center"/>
    </xf>
    <xf numFmtId="0" fontId="39" fillId="0" borderId="30" xfId="0" applyFont="1" applyBorder="1" applyAlignment="1">
      <alignment horizontal="justify" vertical="center"/>
    </xf>
    <xf numFmtId="0" fontId="36" fillId="0" borderId="46" xfId="0" applyFont="1" applyBorder="1" applyAlignment="1">
      <alignment horizontal="justify" vertical="center"/>
    </xf>
    <xf numFmtId="0" fontId="40" fillId="0" borderId="61" xfId="0" applyFont="1" applyBorder="1" applyAlignment="1">
      <alignment horizontal="justify" vertical="center"/>
    </xf>
    <xf numFmtId="0" fontId="38" fillId="0" borderId="62" xfId="0" applyFont="1" applyBorder="1" applyAlignment="1">
      <alignment horizontal="justify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6" fillId="2" borderId="12" xfId="1" applyFont="1" applyFill="1" applyBorder="1" applyAlignment="1" applyProtection="1">
      <alignment horizontal="center" vertical="center" wrapText="1"/>
      <protection locked="0"/>
    </xf>
    <xf numFmtId="0" fontId="6" fillId="2" borderId="13" xfId="1" applyFont="1" applyFill="1" applyBorder="1" applyAlignment="1" applyProtection="1">
      <alignment horizontal="center" vertical="center" wrapText="1"/>
      <protection locked="0"/>
    </xf>
    <xf numFmtId="0" fontId="6" fillId="2" borderId="21" xfId="1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3" xfId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10" fillId="3" borderId="23" xfId="0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16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37" xfId="0" applyFont="1" applyFill="1" applyBorder="1" applyAlignment="1" applyProtection="1">
      <alignment horizontal="center" vertical="center" wrapText="1"/>
      <protection locked="0"/>
    </xf>
    <xf numFmtId="0" fontId="1" fillId="3" borderId="19" xfId="0" applyFont="1" applyFill="1" applyBorder="1" applyAlignment="1" applyProtection="1">
      <alignment horizontal="center" vertical="center" wrapText="1"/>
      <protection locked="0"/>
    </xf>
    <xf numFmtId="0" fontId="34" fillId="6" borderId="3" xfId="8" applyFont="1" applyFill="1" applyBorder="1" applyAlignment="1" applyProtection="1">
      <alignment horizontal="center"/>
      <protection locked="0"/>
    </xf>
    <xf numFmtId="0" fontId="34" fillId="6" borderId="13" xfId="8" applyFont="1" applyFill="1" applyBorder="1" applyAlignment="1" applyProtection="1">
      <alignment horizontal="center"/>
      <protection locked="0"/>
    </xf>
    <xf numFmtId="0" fontId="34" fillId="6" borderId="21" xfId="8" applyFont="1" applyFill="1" applyBorder="1" applyAlignment="1" applyProtection="1">
      <alignment horizontal="center"/>
      <protection locked="0"/>
    </xf>
    <xf numFmtId="0" fontId="25" fillId="11" borderId="0" xfId="8" applyFont="1" applyFill="1" applyBorder="1" applyAlignment="1" applyProtection="1">
      <alignment horizontal="center"/>
      <protection locked="0"/>
    </xf>
    <xf numFmtId="0" fontId="25" fillId="11" borderId="54" xfId="8" applyFont="1" applyFill="1" applyBorder="1" applyAlignment="1" applyProtection="1">
      <alignment horizontal="center"/>
      <protection locked="0"/>
    </xf>
    <xf numFmtId="0" fontId="25" fillId="11" borderId="45" xfId="8" applyFont="1" applyFill="1" applyBorder="1" applyAlignment="1" applyProtection="1">
      <alignment horizontal="center"/>
      <protection locked="0"/>
    </xf>
    <xf numFmtId="0" fontId="24" fillId="5" borderId="2" xfId="8" applyFont="1" applyFill="1" applyBorder="1" applyAlignment="1" applyProtection="1">
      <alignment horizontal="center" vertical="center" wrapText="1"/>
      <protection locked="0"/>
    </xf>
    <xf numFmtId="0" fontId="24" fillId="5" borderId="38" xfId="8" applyFont="1" applyFill="1" applyBorder="1" applyAlignment="1" applyProtection="1">
      <alignment horizontal="center" vertical="center" wrapText="1"/>
      <protection locked="0"/>
    </xf>
    <xf numFmtId="0" fontId="24" fillId="5" borderId="39" xfId="8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left" wrapText="1"/>
      <protection locked="0"/>
    </xf>
    <xf numFmtId="0" fontId="25" fillId="0" borderId="14" xfId="0" applyFont="1" applyBorder="1" applyAlignment="1" applyProtection="1">
      <alignment horizontal="left" wrapText="1"/>
      <protection locked="0"/>
    </xf>
    <xf numFmtId="0" fontId="25" fillId="0" borderId="3" xfId="0" applyFont="1" applyBorder="1" applyAlignment="1" applyProtection="1">
      <alignment horizontal="left"/>
      <protection locked="0"/>
    </xf>
    <xf numFmtId="0" fontId="25" fillId="0" borderId="14" xfId="0" applyFont="1" applyBorder="1" applyAlignment="1" applyProtection="1">
      <alignment horizontal="left"/>
      <protection locked="0"/>
    </xf>
    <xf numFmtId="0" fontId="24" fillId="7" borderId="3" xfId="0" applyFont="1" applyFill="1" applyBorder="1" applyAlignment="1" applyProtection="1">
      <alignment horizontal="left" wrapText="1"/>
    </xf>
    <xf numFmtId="0" fontId="24" fillId="7" borderId="13" xfId="0" applyFont="1" applyFill="1" applyBorder="1" applyAlignment="1" applyProtection="1">
      <alignment horizontal="left" wrapText="1"/>
    </xf>
    <xf numFmtId="0" fontId="24" fillId="7" borderId="21" xfId="0" applyFont="1" applyFill="1" applyBorder="1" applyAlignment="1" applyProtection="1">
      <alignment horizontal="left" wrapText="1"/>
    </xf>
    <xf numFmtId="0" fontId="24" fillId="2" borderId="3" xfId="0" applyFont="1" applyFill="1" applyBorder="1" applyAlignment="1" applyProtection="1">
      <alignment horizontal="center" vertical="center"/>
      <protection locked="0"/>
    </xf>
    <xf numFmtId="0" fontId="24" fillId="2" borderId="13" xfId="0" applyFont="1" applyFill="1" applyBorder="1" applyAlignment="1" applyProtection="1">
      <alignment horizontal="center" vertical="center"/>
      <protection locked="0"/>
    </xf>
    <xf numFmtId="0" fontId="24" fillId="2" borderId="14" xfId="0" applyFont="1" applyFill="1" applyBorder="1" applyAlignment="1" applyProtection="1">
      <alignment horizontal="center" vertical="center"/>
      <protection locked="0"/>
    </xf>
    <xf numFmtId="0" fontId="24" fillId="2" borderId="56" xfId="0" applyFont="1" applyFill="1" applyBorder="1" applyAlignment="1" applyProtection="1">
      <alignment horizontal="center" vertical="center"/>
      <protection locked="0"/>
    </xf>
    <xf numFmtId="0" fontId="24" fillId="2" borderId="57" xfId="0" applyFont="1" applyFill="1" applyBorder="1" applyAlignment="1" applyProtection="1">
      <alignment horizontal="center" vertical="center"/>
      <protection locked="0"/>
    </xf>
    <xf numFmtId="0" fontId="24" fillId="2" borderId="58" xfId="0" applyFont="1" applyFill="1" applyBorder="1" applyAlignment="1" applyProtection="1">
      <alignment horizontal="center" vertical="center"/>
      <protection locked="0"/>
    </xf>
    <xf numFmtId="0" fontId="32" fillId="9" borderId="31" xfId="0" applyFont="1" applyFill="1" applyBorder="1" applyAlignment="1" applyProtection="1">
      <alignment horizontal="center" vertical="center"/>
      <protection locked="0"/>
    </xf>
    <xf numFmtId="0" fontId="32" fillId="9" borderId="28" xfId="0" applyFont="1" applyFill="1" applyBorder="1" applyAlignment="1" applyProtection="1">
      <alignment horizontal="center" vertical="center"/>
      <protection locked="0"/>
    </xf>
    <xf numFmtId="43" fontId="33" fillId="10" borderId="31" xfId="6" applyNumberFormat="1" applyFont="1" applyFill="1" applyBorder="1" applyAlignment="1" applyProtection="1">
      <alignment vertical="center"/>
      <protection locked="0"/>
    </xf>
    <xf numFmtId="43" fontId="33" fillId="10" borderId="29" xfId="6" applyNumberFormat="1" applyFont="1" applyFill="1" applyBorder="1" applyAlignment="1" applyProtection="1">
      <alignment vertical="center"/>
      <protection locked="0"/>
    </xf>
    <xf numFmtId="0" fontId="25" fillId="0" borderId="54" xfId="8" applyFont="1" applyBorder="1" applyAlignment="1" applyProtection="1">
      <alignment horizontal="center"/>
      <protection locked="0"/>
    </xf>
    <xf numFmtId="0" fontId="25" fillId="0" borderId="55" xfId="8" applyFont="1" applyBorder="1" applyAlignment="1" applyProtection="1">
      <alignment horizontal="center"/>
      <protection locked="0"/>
    </xf>
    <xf numFmtId="0" fontId="25" fillId="0" borderId="3" xfId="0" applyFont="1" applyBorder="1" applyAlignment="1" applyProtection="1">
      <alignment horizontal="left" vertical="center"/>
      <protection locked="0"/>
    </xf>
    <xf numFmtId="0" fontId="25" fillId="0" borderId="14" xfId="0" applyFont="1" applyBorder="1" applyAlignment="1" applyProtection="1">
      <alignment horizontal="left" vertical="center"/>
      <protection locked="0"/>
    </xf>
    <xf numFmtId="0" fontId="24" fillId="2" borderId="12" xfId="0" applyFont="1" applyFill="1" applyBorder="1" applyAlignment="1" applyProtection="1">
      <alignment horizontal="center" vertical="center"/>
      <protection locked="0"/>
    </xf>
    <xf numFmtId="0" fontId="24" fillId="3" borderId="3" xfId="0" applyFont="1" applyFill="1" applyBorder="1" applyAlignment="1" applyProtection="1">
      <alignment horizontal="left" vertical="top" wrapText="1"/>
    </xf>
    <xf numFmtId="0" fontId="24" fillId="3" borderId="13" xfId="0" applyFont="1" applyFill="1" applyBorder="1" applyAlignment="1" applyProtection="1">
      <alignment horizontal="left" vertical="top" wrapText="1"/>
    </xf>
    <xf numFmtId="0" fontId="24" fillId="3" borderId="45" xfId="0" applyFont="1" applyFill="1" applyBorder="1" applyAlignment="1" applyProtection="1">
      <alignment horizontal="left" vertical="top" wrapText="1"/>
    </xf>
    <xf numFmtId="0" fontId="24" fillId="3" borderId="21" xfId="0" applyFont="1" applyFill="1" applyBorder="1" applyAlignment="1" applyProtection="1">
      <alignment horizontal="left" vertical="top" wrapText="1"/>
    </xf>
    <xf numFmtId="0" fontId="32" fillId="8" borderId="3" xfId="0" applyFont="1" applyFill="1" applyBorder="1" applyAlignment="1" applyProtection="1">
      <alignment horizontal="center" vertical="top"/>
      <protection locked="0"/>
    </xf>
    <xf numFmtId="0" fontId="32" fillId="8" borderId="13" xfId="0" applyFont="1" applyFill="1" applyBorder="1" applyAlignment="1" applyProtection="1">
      <alignment horizontal="center" vertical="top"/>
      <protection locked="0"/>
    </xf>
    <xf numFmtId="0" fontId="32" fillId="8" borderId="14" xfId="0" applyFont="1" applyFill="1" applyBorder="1" applyAlignment="1" applyProtection="1">
      <alignment horizontal="center" vertical="top"/>
      <protection locked="0"/>
    </xf>
    <xf numFmtId="0" fontId="19" fillId="0" borderId="2" xfId="8" applyFont="1" applyBorder="1" applyAlignment="1" applyProtection="1">
      <alignment horizontal="center"/>
      <protection locked="0"/>
    </xf>
    <xf numFmtId="0" fontId="19" fillId="0" borderId="38" xfId="8" applyFont="1" applyBorder="1" applyAlignment="1" applyProtection="1">
      <alignment horizontal="center"/>
      <protection locked="0"/>
    </xf>
    <xf numFmtId="0" fontId="19" fillId="0" borderId="39" xfId="8" applyFont="1" applyBorder="1" applyAlignment="1" applyProtection="1">
      <alignment horizontal="center"/>
      <protection locked="0"/>
    </xf>
    <xf numFmtId="0" fontId="24" fillId="6" borderId="31" xfId="8" applyFont="1" applyFill="1" applyBorder="1" applyAlignment="1" applyProtection="1">
      <alignment horizontal="center"/>
      <protection locked="0"/>
    </xf>
    <xf numFmtId="0" fontId="24" fillId="6" borderId="28" xfId="8" applyFont="1" applyFill="1" applyBorder="1" applyAlignment="1" applyProtection="1">
      <alignment horizontal="center"/>
      <protection locked="0"/>
    </xf>
    <xf numFmtId="0" fontId="24" fillId="6" borderId="29" xfId="8" applyFont="1" applyFill="1" applyBorder="1" applyAlignment="1" applyProtection="1">
      <alignment horizontal="center"/>
      <protection locked="0"/>
    </xf>
    <xf numFmtId="0" fontId="24" fillId="2" borderId="31" xfId="8" applyFont="1" applyFill="1" applyBorder="1" applyAlignment="1" applyProtection="1">
      <alignment horizontal="center"/>
      <protection locked="0"/>
    </xf>
    <xf numFmtId="0" fontId="24" fillId="2" borderId="28" xfId="8" applyFont="1" applyFill="1" applyBorder="1" applyAlignment="1" applyProtection="1">
      <alignment horizontal="center"/>
      <protection locked="0"/>
    </xf>
    <xf numFmtId="0" fontId="24" fillId="2" borderId="29" xfId="8" applyFont="1" applyFill="1" applyBorder="1" applyAlignment="1" applyProtection="1">
      <alignment horizontal="center"/>
      <protection locked="0"/>
    </xf>
    <xf numFmtId="0" fontId="20" fillId="5" borderId="2" xfId="8" applyFont="1" applyFill="1" applyBorder="1" applyAlignment="1" applyProtection="1">
      <alignment horizontal="center" vertical="center"/>
      <protection locked="0"/>
    </xf>
    <xf numFmtId="0" fontId="20" fillId="5" borderId="39" xfId="8" applyFont="1" applyFill="1" applyBorder="1" applyAlignment="1" applyProtection="1">
      <alignment horizontal="center" vertical="center"/>
      <protection locked="0"/>
    </xf>
    <xf numFmtId="0" fontId="20" fillId="5" borderId="47" xfId="8" applyFont="1" applyFill="1" applyBorder="1" applyAlignment="1" applyProtection="1">
      <alignment horizontal="center" vertical="center"/>
      <protection locked="0"/>
    </xf>
    <xf numFmtId="0" fontId="20" fillId="5" borderId="48" xfId="8" applyFont="1" applyFill="1" applyBorder="1" applyAlignment="1" applyProtection="1">
      <alignment horizontal="center" vertical="center"/>
      <protection locked="0"/>
    </xf>
    <xf numFmtId="0" fontId="24" fillId="11" borderId="46" xfId="8" applyFont="1" applyFill="1" applyBorder="1" applyAlignment="1" applyProtection="1">
      <alignment horizontal="center" vertical="center" wrapText="1"/>
      <protection locked="0"/>
    </xf>
    <xf numFmtId="0" fontId="24" fillId="11" borderId="49" xfId="8" applyFont="1" applyFill="1" applyBorder="1" applyAlignment="1" applyProtection="1">
      <alignment horizontal="center" vertical="center" wrapText="1"/>
      <protection locked="0"/>
    </xf>
    <xf numFmtId="0" fontId="24" fillId="11" borderId="2" xfId="8" applyFont="1" applyFill="1" applyBorder="1" applyAlignment="1" applyProtection="1">
      <alignment horizontal="center" vertical="center" wrapText="1"/>
      <protection locked="0"/>
    </xf>
    <xf numFmtId="0" fontId="24" fillId="11" borderId="47" xfId="8" applyFont="1" applyFill="1" applyBorder="1" applyAlignment="1" applyProtection="1">
      <alignment horizontal="center" vertical="center" wrapText="1"/>
      <protection locked="0"/>
    </xf>
    <xf numFmtId="43" fontId="24" fillId="5" borderId="39" xfId="8" applyNumberFormat="1" applyFont="1" applyFill="1" applyBorder="1" applyAlignment="1" applyProtection="1">
      <alignment horizontal="center" vertical="top" wrapText="1"/>
      <protection locked="0"/>
    </xf>
    <xf numFmtId="43" fontId="24" fillId="5" borderId="48" xfId="8" applyNumberFormat="1" applyFont="1" applyFill="1" applyBorder="1" applyAlignment="1" applyProtection="1">
      <alignment horizontal="center" vertical="top" wrapText="1"/>
      <protection locked="0"/>
    </xf>
    <xf numFmtId="0" fontId="24" fillId="5" borderId="46" xfId="8" applyFont="1" applyFill="1" applyBorder="1" applyAlignment="1" applyProtection="1">
      <alignment horizontal="center" vertical="center" wrapText="1"/>
      <protection locked="0"/>
    </xf>
    <xf numFmtId="0" fontId="24" fillId="5" borderId="49" xfId="8" applyFont="1" applyFill="1" applyBorder="1" applyAlignment="1" applyProtection="1">
      <alignment horizontal="center" vertical="center" wrapText="1"/>
      <protection locked="0"/>
    </xf>
  </cellXfs>
  <cellStyles count="9">
    <cellStyle name="Comma" xfId="6" builtinId="3"/>
    <cellStyle name="Currency" xfId="7" builtinId="4"/>
    <cellStyle name="Millares 3" xfId="5" xr:uid="{00000000-0005-0000-0000-000002000000}"/>
    <cellStyle name="Millares 5" xfId="3" xr:uid="{00000000-0005-0000-0000-000003000000}"/>
    <cellStyle name="Normal" xfId="0" builtinId="0"/>
    <cellStyle name="Normal 2" xfId="1" xr:uid="{00000000-0005-0000-0000-000005000000}"/>
    <cellStyle name="Normal 2 4" xfId="4" xr:uid="{00000000-0005-0000-0000-000006000000}"/>
    <cellStyle name="Normal 7" xfId="2" xr:uid="{00000000-0005-0000-0000-000007000000}"/>
    <cellStyle name="Normal_Sheet1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1"/>
  <sheetViews>
    <sheetView showGridLines="0" workbookViewId="0">
      <selection activeCell="C5" sqref="C5"/>
    </sheetView>
  </sheetViews>
  <sheetFormatPr defaultRowHeight="15"/>
  <cols>
    <col min="2" max="2" width="24.140625" customWidth="1"/>
    <col min="3" max="4" width="53.140625" customWidth="1"/>
  </cols>
  <sheetData>
    <row r="1" spans="2:4" ht="15.75" thickBot="1"/>
    <row r="2" spans="2:4" ht="15.75" thickBot="1">
      <c r="B2" s="9"/>
      <c r="C2" s="20" t="s">
        <v>51</v>
      </c>
      <c r="D2" s="21" t="s">
        <v>52</v>
      </c>
    </row>
    <row r="3" spans="2:4" ht="45.75" thickBot="1">
      <c r="B3" s="11" t="s">
        <v>45</v>
      </c>
      <c r="C3" s="10" t="s">
        <v>64</v>
      </c>
      <c r="D3" s="10" t="s">
        <v>55</v>
      </c>
    </row>
    <row r="4" spans="2:4" ht="60.75" thickBot="1">
      <c r="B4" s="12" t="s">
        <v>48</v>
      </c>
      <c r="C4" s="13" t="s">
        <v>62</v>
      </c>
      <c r="D4" s="13" t="s">
        <v>67</v>
      </c>
    </row>
    <row r="5" spans="2:4" ht="75.75" thickBot="1">
      <c r="B5" s="11" t="s">
        <v>54</v>
      </c>
      <c r="C5" s="10" t="s">
        <v>56</v>
      </c>
      <c r="D5" s="10" t="s">
        <v>65</v>
      </c>
    </row>
    <row r="6" spans="2:4" ht="90.75" thickBot="1">
      <c r="B6" s="12" t="s">
        <v>49</v>
      </c>
      <c r="C6" s="13" t="s">
        <v>57</v>
      </c>
      <c r="D6" s="13" t="s">
        <v>66</v>
      </c>
    </row>
    <row r="7" spans="2:4" ht="45.75" thickBot="1">
      <c r="B7" s="11" t="s">
        <v>50</v>
      </c>
      <c r="C7" s="10" t="s">
        <v>58</v>
      </c>
      <c r="D7" s="10" t="s">
        <v>72</v>
      </c>
    </row>
    <row r="8" spans="2:4" ht="60">
      <c r="B8" s="14" t="s">
        <v>16</v>
      </c>
      <c r="C8" s="15" t="s">
        <v>60</v>
      </c>
      <c r="D8" s="15" t="s">
        <v>59</v>
      </c>
    </row>
    <row r="9" spans="2:4" ht="75">
      <c r="B9" s="16" t="s">
        <v>47</v>
      </c>
      <c r="C9" s="17" t="s">
        <v>68</v>
      </c>
      <c r="D9" s="17" t="s">
        <v>70</v>
      </c>
    </row>
    <row r="10" spans="2:4" ht="60">
      <c r="B10" s="16" t="s">
        <v>0</v>
      </c>
      <c r="C10" s="17" t="s">
        <v>61</v>
      </c>
      <c r="D10" s="17" t="s">
        <v>69</v>
      </c>
    </row>
    <row r="11" spans="2:4" ht="60.75" thickBot="1">
      <c r="B11" s="18" t="s">
        <v>53</v>
      </c>
      <c r="C11" s="19" t="s">
        <v>71</v>
      </c>
      <c r="D11" s="19" t="s">
        <v>63</v>
      </c>
    </row>
  </sheetData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639A1-32E5-4929-825E-5A80B17D90D4}">
  <dimension ref="B1:B48"/>
  <sheetViews>
    <sheetView showGridLines="0" tabSelected="1" workbookViewId="0">
      <selection activeCell="B39" sqref="B39"/>
    </sheetView>
  </sheetViews>
  <sheetFormatPr defaultRowHeight="15"/>
  <cols>
    <col min="2" max="2" width="183.28515625" customWidth="1"/>
  </cols>
  <sheetData>
    <row r="1" spans="2:2" ht="42" customHeight="1" thickBot="1">
      <c r="B1" s="192" t="s">
        <v>136</v>
      </c>
    </row>
    <row r="2" spans="2:2">
      <c r="B2" s="193" t="s">
        <v>137</v>
      </c>
    </row>
    <row r="3" spans="2:2">
      <c r="B3" s="190" t="s">
        <v>138</v>
      </c>
    </row>
    <row r="4" spans="2:2">
      <c r="B4" s="190" t="s">
        <v>139</v>
      </c>
    </row>
    <row r="5" spans="2:2">
      <c r="B5" s="190"/>
    </row>
    <row r="6" spans="2:2">
      <c r="B6" s="191" t="s">
        <v>140</v>
      </c>
    </row>
    <row r="7" spans="2:2">
      <c r="B7" s="191" t="s">
        <v>141</v>
      </c>
    </row>
    <row r="8" spans="2:2">
      <c r="B8" s="191" t="s">
        <v>142</v>
      </c>
    </row>
    <row r="9" spans="2:2">
      <c r="B9" s="191" t="s">
        <v>143</v>
      </c>
    </row>
    <row r="10" spans="2:2">
      <c r="B10" s="191" t="s">
        <v>144</v>
      </c>
    </row>
    <row r="11" spans="2:2">
      <c r="B11" s="191" t="s">
        <v>145</v>
      </c>
    </row>
    <row r="12" spans="2:2">
      <c r="B12" s="191"/>
    </row>
    <row r="13" spans="2:2">
      <c r="B13" s="190" t="s">
        <v>146</v>
      </c>
    </row>
    <row r="14" spans="2:2">
      <c r="B14" s="190" t="s">
        <v>147</v>
      </c>
    </row>
    <row r="15" spans="2:2">
      <c r="B15" s="190" t="s">
        <v>148</v>
      </c>
    </row>
    <row r="16" spans="2:2">
      <c r="B16" s="194"/>
    </row>
    <row r="17" spans="2:2">
      <c r="B17" s="191" t="s">
        <v>149</v>
      </c>
    </row>
    <row r="18" spans="2:2">
      <c r="B18" s="191" t="s">
        <v>150</v>
      </c>
    </row>
    <row r="19" spans="2:2">
      <c r="B19" s="191" t="s">
        <v>151</v>
      </c>
    </row>
    <row r="20" spans="2:2">
      <c r="B20" s="191" t="s">
        <v>152</v>
      </c>
    </row>
    <row r="21" spans="2:2">
      <c r="B21" s="194"/>
    </row>
    <row r="22" spans="2:2">
      <c r="B22" s="190" t="s">
        <v>153</v>
      </c>
    </row>
    <row r="23" spans="2:2">
      <c r="B23" s="190" t="s">
        <v>154</v>
      </c>
    </row>
    <row r="24" spans="2:2">
      <c r="B24" s="190" t="s">
        <v>155</v>
      </c>
    </row>
    <row r="25" spans="2:2">
      <c r="B25" s="190" t="s">
        <v>156</v>
      </c>
    </row>
    <row r="26" spans="2:2">
      <c r="B26" s="190" t="s">
        <v>157</v>
      </c>
    </row>
    <row r="27" spans="2:2" ht="30">
      <c r="B27" s="190" t="s">
        <v>158</v>
      </c>
    </row>
    <row r="28" spans="2:2">
      <c r="B28" s="194"/>
    </row>
    <row r="29" spans="2:2">
      <c r="B29" s="191" t="s">
        <v>159</v>
      </c>
    </row>
    <row r="30" spans="2:2">
      <c r="B30" s="191" t="s">
        <v>160</v>
      </c>
    </row>
    <row r="31" spans="2:2">
      <c r="B31" s="191" t="s">
        <v>161</v>
      </c>
    </row>
    <row r="32" spans="2:2">
      <c r="B32" s="191" t="s">
        <v>162</v>
      </c>
    </row>
    <row r="33" spans="2:2">
      <c r="B33" s="194"/>
    </row>
    <row r="34" spans="2:2">
      <c r="B34" s="190" t="s">
        <v>163</v>
      </c>
    </row>
    <row r="35" spans="2:2">
      <c r="B35" s="194"/>
    </row>
    <row r="36" spans="2:2">
      <c r="B36" s="191" t="s">
        <v>164</v>
      </c>
    </row>
    <row r="37" spans="2:2">
      <c r="B37" s="191" t="s">
        <v>165</v>
      </c>
    </row>
    <row r="38" spans="2:2">
      <c r="B38" s="191" t="s">
        <v>166</v>
      </c>
    </row>
    <row r="39" spans="2:2">
      <c r="B39" s="191" t="s">
        <v>167</v>
      </c>
    </row>
    <row r="40" spans="2:2">
      <c r="B40" s="191" t="s">
        <v>168</v>
      </c>
    </row>
    <row r="41" spans="2:2">
      <c r="B41" s="191"/>
    </row>
    <row r="42" spans="2:2">
      <c r="B42" s="194" t="s">
        <v>175</v>
      </c>
    </row>
    <row r="43" spans="2:2">
      <c r="B43" s="191" t="s">
        <v>169</v>
      </c>
    </row>
    <row r="44" spans="2:2">
      <c r="B44" s="191" t="s">
        <v>170</v>
      </c>
    </row>
    <row r="45" spans="2:2">
      <c r="B45" s="191" t="s">
        <v>171</v>
      </c>
    </row>
    <row r="46" spans="2:2">
      <c r="B46" s="191" t="s">
        <v>172</v>
      </c>
    </row>
    <row r="47" spans="2:2">
      <c r="B47" s="191" t="s">
        <v>173</v>
      </c>
    </row>
    <row r="48" spans="2:2" ht="15.75" thickBot="1">
      <c r="B48" s="195" t="s">
        <v>174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42"/>
  <sheetViews>
    <sheetView showGridLines="0" zoomScale="85" zoomScaleNormal="85" workbookViewId="0">
      <selection activeCell="D20" sqref="D20:F20"/>
    </sheetView>
  </sheetViews>
  <sheetFormatPr defaultColWidth="9.140625" defaultRowHeight="15"/>
  <cols>
    <col min="1" max="1" width="9.140625" style="1"/>
    <col min="2" max="2" width="20.140625" style="2" customWidth="1"/>
    <col min="3" max="3" width="9.140625" style="2" bestFit="1" customWidth="1"/>
    <col min="4" max="4" width="13.85546875" style="2" bestFit="1" customWidth="1"/>
    <col min="5" max="5" width="8.28515625" style="2" customWidth="1"/>
    <col min="6" max="6" width="41.140625" style="2" customWidth="1"/>
    <col min="7" max="8" width="19.5703125" style="2" customWidth="1"/>
    <col min="9" max="9" width="23.28515625" style="2" customWidth="1"/>
    <col min="10" max="16384" width="9.140625" style="1"/>
  </cols>
  <sheetData>
    <row r="1" spans="2:9" ht="15.75" thickBot="1"/>
    <row r="2" spans="2:9" ht="38.25" thickBot="1">
      <c r="B2" s="8" t="s">
        <v>46</v>
      </c>
      <c r="C2" s="222" t="s">
        <v>11</v>
      </c>
      <c r="D2" s="223"/>
      <c r="E2" s="223"/>
      <c r="F2" s="223"/>
      <c r="G2" s="223"/>
      <c r="H2" s="223"/>
      <c r="I2" s="224"/>
    </row>
    <row r="3" spans="2:9" ht="19.5" thickBot="1">
      <c r="B3" s="22"/>
      <c r="C3" s="7"/>
      <c r="D3" s="7"/>
      <c r="E3" s="7"/>
      <c r="F3" s="7"/>
      <c r="G3" s="7"/>
      <c r="H3" s="7"/>
      <c r="I3" s="23"/>
    </row>
    <row r="4" spans="2:9" ht="38.25" thickBot="1">
      <c r="B4" s="8" t="s">
        <v>45</v>
      </c>
      <c r="C4" s="222" t="s">
        <v>11</v>
      </c>
      <c r="D4" s="223"/>
      <c r="E4" s="223"/>
      <c r="F4" s="223"/>
      <c r="G4" s="223"/>
      <c r="H4" s="223"/>
      <c r="I4" s="224"/>
    </row>
    <row r="5" spans="2:9" ht="15.75" thickBot="1">
      <c r="B5" s="24"/>
      <c r="C5" s="25"/>
      <c r="D5" s="25"/>
      <c r="E5" s="25"/>
      <c r="F5" s="25"/>
      <c r="G5" s="25"/>
      <c r="H5" s="25"/>
      <c r="I5" s="26"/>
    </row>
    <row r="6" spans="2:9" ht="36" customHeight="1">
      <c r="B6" s="209" t="s">
        <v>38</v>
      </c>
      <c r="C6" s="216" t="s">
        <v>12</v>
      </c>
      <c r="D6" s="216"/>
      <c r="E6" s="216"/>
      <c r="F6" s="216"/>
      <c r="G6" s="216"/>
      <c r="H6" s="217"/>
      <c r="I6" s="218"/>
    </row>
    <row r="7" spans="2:9">
      <c r="B7" s="210"/>
      <c r="C7" s="3" t="s">
        <v>17</v>
      </c>
      <c r="D7" s="211" t="s">
        <v>16</v>
      </c>
      <c r="E7" s="219" t="s">
        <v>13</v>
      </c>
      <c r="F7" s="221"/>
      <c r="G7" s="211" t="s">
        <v>44</v>
      </c>
      <c r="H7" s="219" t="s">
        <v>13</v>
      </c>
      <c r="I7" s="220"/>
    </row>
    <row r="8" spans="2:9">
      <c r="B8" s="210"/>
      <c r="C8" s="3" t="s">
        <v>18</v>
      </c>
      <c r="D8" s="211"/>
      <c r="E8" s="219" t="s">
        <v>13</v>
      </c>
      <c r="F8" s="221"/>
      <c r="G8" s="211"/>
      <c r="H8" s="219" t="s">
        <v>13</v>
      </c>
      <c r="I8" s="220"/>
    </row>
    <row r="9" spans="2:9">
      <c r="B9" s="210"/>
      <c r="C9" s="3" t="s">
        <v>19</v>
      </c>
      <c r="D9" s="211"/>
      <c r="E9" s="219" t="s">
        <v>13</v>
      </c>
      <c r="F9" s="221"/>
      <c r="G9" s="211"/>
      <c r="H9" s="219" t="s">
        <v>13</v>
      </c>
      <c r="I9" s="220"/>
    </row>
    <row r="10" spans="2:9" ht="8.25" customHeight="1">
      <c r="B10" s="212"/>
      <c r="C10" s="201"/>
      <c r="D10" s="201"/>
      <c r="E10" s="201"/>
      <c r="F10" s="201"/>
      <c r="G10" s="201"/>
      <c r="H10" s="201"/>
      <c r="I10" s="202"/>
    </row>
    <row r="11" spans="2:9" ht="30.75" customHeight="1">
      <c r="B11" s="196" t="s">
        <v>4</v>
      </c>
      <c r="C11" s="213" t="s">
        <v>12</v>
      </c>
      <c r="D11" s="213"/>
      <c r="E11" s="213"/>
      <c r="F11" s="213"/>
      <c r="G11" s="213"/>
      <c r="H11" s="214"/>
      <c r="I11" s="215"/>
    </row>
    <row r="12" spans="2:9">
      <c r="B12" s="196"/>
      <c r="C12" s="30" t="s">
        <v>37</v>
      </c>
      <c r="D12" s="211" t="s">
        <v>35</v>
      </c>
      <c r="E12" s="211"/>
      <c r="F12" s="211"/>
      <c r="G12" s="30" t="s">
        <v>47</v>
      </c>
      <c r="H12" s="27" t="s">
        <v>0</v>
      </c>
      <c r="I12" s="6" t="s">
        <v>3</v>
      </c>
    </row>
    <row r="13" spans="2:9">
      <c r="B13" s="196"/>
      <c r="C13" s="4" t="s">
        <v>14</v>
      </c>
      <c r="D13" s="213" t="s">
        <v>15</v>
      </c>
      <c r="E13" s="213"/>
      <c r="F13" s="213"/>
      <c r="G13" s="28" t="s">
        <v>15</v>
      </c>
      <c r="H13" s="28" t="s">
        <v>15</v>
      </c>
      <c r="I13" s="29" t="s">
        <v>15</v>
      </c>
    </row>
    <row r="14" spans="2:9">
      <c r="B14" s="196"/>
      <c r="C14" s="4" t="s">
        <v>20</v>
      </c>
      <c r="D14" s="213" t="s">
        <v>15</v>
      </c>
      <c r="E14" s="213"/>
      <c r="F14" s="213"/>
      <c r="G14" s="28" t="s">
        <v>15</v>
      </c>
      <c r="H14" s="28" t="s">
        <v>15</v>
      </c>
      <c r="I14" s="29" t="s">
        <v>15</v>
      </c>
    </row>
    <row r="15" spans="2:9">
      <c r="B15" s="196" t="s">
        <v>5</v>
      </c>
      <c r="C15" s="30" t="s">
        <v>37</v>
      </c>
      <c r="D15" s="200" t="s">
        <v>34</v>
      </c>
      <c r="E15" s="201"/>
      <c r="F15" s="201"/>
      <c r="G15" s="200" t="s">
        <v>2</v>
      </c>
      <c r="H15" s="201"/>
      <c r="I15" s="202"/>
    </row>
    <row r="16" spans="2:9">
      <c r="B16" s="196"/>
      <c r="C16" s="4" t="s">
        <v>21</v>
      </c>
      <c r="D16" s="198" t="s">
        <v>15</v>
      </c>
      <c r="E16" s="199"/>
      <c r="F16" s="199"/>
      <c r="G16" s="198" t="s">
        <v>15</v>
      </c>
      <c r="H16" s="199"/>
      <c r="I16" s="203"/>
    </row>
    <row r="17" spans="2:9">
      <c r="B17" s="196"/>
      <c r="C17" s="4" t="s">
        <v>22</v>
      </c>
      <c r="D17" s="198" t="s">
        <v>15</v>
      </c>
      <c r="E17" s="199"/>
      <c r="F17" s="199"/>
      <c r="G17" s="198" t="s">
        <v>15</v>
      </c>
      <c r="H17" s="199"/>
      <c r="I17" s="203"/>
    </row>
    <row r="18" spans="2:9">
      <c r="B18" s="196"/>
      <c r="C18" s="4" t="s">
        <v>23</v>
      </c>
      <c r="D18" s="198" t="s">
        <v>15</v>
      </c>
      <c r="E18" s="199"/>
      <c r="F18" s="199"/>
      <c r="G18" s="198" t="s">
        <v>15</v>
      </c>
      <c r="H18" s="199"/>
      <c r="I18" s="203"/>
    </row>
    <row r="19" spans="2:9">
      <c r="B19" s="196"/>
      <c r="C19" s="4" t="s">
        <v>119</v>
      </c>
      <c r="D19" s="198" t="s">
        <v>15</v>
      </c>
      <c r="E19" s="199"/>
      <c r="F19" s="199"/>
      <c r="G19" s="198" t="s">
        <v>15</v>
      </c>
      <c r="H19" s="199"/>
      <c r="I19" s="203"/>
    </row>
    <row r="20" spans="2:9" ht="15" customHeight="1">
      <c r="B20" s="196"/>
      <c r="C20" s="4" t="s">
        <v>120</v>
      </c>
      <c r="D20" s="198" t="s">
        <v>15</v>
      </c>
      <c r="E20" s="199"/>
      <c r="F20" s="204"/>
      <c r="G20" s="198" t="s">
        <v>15</v>
      </c>
      <c r="H20" s="199"/>
      <c r="I20" s="203"/>
    </row>
    <row r="21" spans="2:9" ht="8.25" customHeight="1">
      <c r="B21" s="212"/>
      <c r="C21" s="201"/>
      <c r="D21" s="201"/>
      <c r="E21" s="201"/>
      <c r="F21" s="201"/>
      <c r="G21" s="201"/>
      <c r="H21" s="201"/>
      <c r="I21" s="202"/>
    </row>
    <row r="22" spans="2:9" ht="30.75" customHeight="1">
      <c r="B22" s="196" t="s">
        <v>6</v>
      </c>
      <c r="C22" s="213" t="s">
        <v>12</v>
      </c>
      <c r="D22" s="213"/>
      <c r="E22" s="213"/>
      <c r="F22" s="213"/>
      <c r="G22" s="213"/>
      <c r="H22" s="214"/>
      <c r="I22" s="215"/>
    </row>
    <row r="23" spans="2:9">
      <c r="B23" s="196"/>
      <c r="C23" s="30" t="s">
        <v>37</v>
      </c>
      <c r="D23" s="211" t="s">
        <v>35</v>
      </c>
      <c r="E23" s="211"/>
      <c r="F23" s="211"/>
      <c r="G23" s="30" t="s">
        <v>47</v>
      </c>
      <c r="H23" s="27" t="s">
        <v>0</v>
      </c>
      <c r="I23" s="6" t="s">
        <v>3</v>
      </c>
    </row>
    <row r="24" spans="2:9">
      <c r="B24" s="196"/>
      <c r="C24" s="4" t="s">
        <v>24</v>
      </c>
      <c r="D24" s="213" t="s">
        <v>15</v>
      </c>
      <c r="E24" s="213"/>
      <c r="F24" s="213"/>
      <c r="G24" s="28" t="s">
        <v>15</v>
      </c>
      <c r="H24" s="28" t="s">
        <v>15</v>
      </c>
      <c r="I24" s="29" t="s">
        <v>15</v>
      </c>
    </row>
    <row r="25" spans="2:9">
      <c r="B25" s="196"/>
      <c r="C25" s="4" t="s">
        <v>25</v>
      </c>
      <c r="D25" s="213" t="s">
        <v>15</v>
      </c>
      <c r="E25" s="213"/>
      <c r="F25" s="213"/>
      <c r="G25" s="28" t="s">
        <v>15</v>
      </c>
      <c r="H25" s="28" t="s">
        <v>15</v>
      </c>
      <c r="I25" s="29" t="s">
        <v>15</v>
      </c>
    </row>
    <row r="26" spans="2:9">
      <c r="B26" s="196" t="s">
        <v>7</v>
      </c>
      <c r="C26" s="30" t="s">
        <v>37</v>
      </c>
      <c r="D26" s="200" t="s">
        <v>34</v>
      </c>
      <c r="E26" s="201"/>
      <c r="F26" s="201"/>
      <c r="G26" s="200" t="s">
        <v>2</v>
      </c>
      <c r="H26" s="201"/>
      <c r="I26" s="202"/>
    </row>
    <row r="27" spans="2:9">
      <c r="B27" s="196"/>
      <c r="C27" s="4" t="s">
        <v>26</v>
      </c>
      <c r="D27" s="198" t="s">
        <v>15</v>
      </c>
      <c r="E27" s="199"/>
      <c r="F27" s="199"/>
      <c r="G27" s="198" t="s">
        <v>15</v>
      </c>
      <c r="H27" s="199"/>
      <c r="I27" s="203"/>
    </row>
    <row r="28" spans="2:9">
      <c r="B28" s="196"/>
      <c r="C28" s="4" t="s">
        <v>27</v>
      </c>
      <c r="D28" s="198" t="s">
        <v>15</v>
      </c>
      <c r="E28" s="199"/>
      <c r="F28" s="199"/>
      <c r="G28" s="198" t="s">
        <v>15</v>
      </c>
      <c r="H28" s="199"/>
      <c r="I28" s="203"/>
    </row>
    <row r="29" spans="2:9">
      <c r="B29" s="196"/>
      <c r="C29" s="4" t="s">
        <v>28</v>
      </c>
      <c r="D29" s="198" t="s">
        <v>15</v>
      </c>
      <c r="E29" s="199"/>
      <c r="F29" s="199"/>
      <c r="G29" s="198" t="s">
        <v>15</v>
      </c>
      <c r="H29" s="199"/>
      <c r="I29" s="203"/>
    </row>
    <row r="30" spans="2:9" ht="15" customHeight="1">
      <c r="B30" s="196"/>
      <c r="C30" s="4" t="s">
        <v>121</v>
      </c>
      <c r="D30" s="198" t="s">
        <v>15</v>
      </c>
      <c r="E30" s="199"/>
      <c r="F30" s="204"/>
      <c r="G30" s="198" t="s">
        <v>15</v>
      </c>
      <c r="H30" s="199"/>
      <c r="I30" s="203"/>
    </row>
    <row r="31" spans="2:9" ht="15" customHeight="1">
      <c r="B31" s="196"/>
      <c r="C31" s="4" t="s">
        <v>122</v>
      </c>
      <c r="D31" s="198" t="s">
        <v>15</v>
      </c>
      <c r="E31" s="199"/>
      <c r="F31" s="204"/>
      <c r="G31" s="198" t="s">
        <v>15</v>
      </c>
      <c r="H31" s="199"/>
      <c r="I31" s="203"/>
    </row>
    <row r="32" spans="2:9" ht="8.25" customHeight="1">
      <c r="B32" s="212"/>
      <c r="C32" s="201"/>
      <c r="D32" s="201"/>
      <c r="E32" s="201"/>
      <c r="F32" s="201"/>
      <c r="G32" s="201"/>
      <c r="H32" s="201"/>
      <c r="I32" s="202"/>
    </row>
    <row r="33" spans="2:9" ht="30.75" customHeight="1">
      <c r="B33" s="196" t="s">
        <v>8</v>
      </c>
      <c r="C33" s="213" t="s">
        <v>12</v>
      </c>
      <c r="D33" s="213"/>
      <c r="E33" s="213"/>
      <c r="F33" s="213"/>
      <c r="G33" s="213"/>
      <c r="H33" s="214"/>
      <c r="I33" s="215"/>
    </row>
    <row r="34" spans="2:9">
      <c r="B34" s="196"/>
      <c r="C34" s="30" t="s">
        <v>37</v>
      </c>
      <c r="D34" s="211" t="s">
        <v>16</v>
      </c>
      <c r="E34" s="211"/>
      <c r="F34" s="211"/>
      <c r="G34" s="30" t="s">
        <v>47</v>
      </c>
      <c r="H34" s="27" t="s">
        <v>0</v>
      </c>
      <c r="I34" s="6" t="s">
        <v>3</v>
      </c>
    </row>
    <row r="35" spans="2:9">
      <c r="B35" s="196"/>
      <c r="C35" s="4" t="s">
        <v>32</v>
      </c>
      <c r="D35" s="213" t="s">
        <v>15</v>
      </c>
      <c r="E35" s="213"/>
      <c r="F35" s="213"/>
      <c r="G35" s="28" t="s">
        <v>15</v>
      </c>
      <c r="H35" s="28" t="s">
        <v>15</v>
      </c>
      <c r="I35" s="29" t="s">
        <v>15</v>
      </c>
    </row>
    <row r="36" spans="2:9">
      <c r="B36" s="196"/>
      <c r="C36" s="4" t="s">
        <v>33</v>
      </c>
      <c r="D36" s="213" t="s">
        <v>15</v>
      </c>
      <c r="E36" s="213"/>
      <c r="F36" s="213"/>
      <c r="G36" s="28" t="s">
        <v>15</v>
      </c>
      <c r="H36" s="28" t="s">
        <v>15</v>
      </c>
      <c r="I36" s="29" t="s">
        <v>15</v>
      </c>
    </row>
    <row r="37" spans="2:9">
      <c r="B37" s="196" t="s">
        <v>9</v>
      </c>
      <c r="C37" s="30" t="s">
        <v>37</v>
      </c>
      <c r="D37" s="200" t="s">
        <v>34</v>
      </c>
      <c r="E37" s="201"/>
      <c r="F37" s="201"/>
      <c r="G37" s="200" t="s">
        <v>2</v>
      </c>
      <c r="H37" s="201"/>
      <c r="I37" s="202"/>
    </row>
    <row r="38" spans="2:9">
      <c r="B38" s="196"/>
      <c r="C38" s="4" t="s">
        <v>29</v>
      </c>
      <c r="D38" s="198" t="s">
        <v>15</v>
      </c>
      <c r="E38" s="199"/>
      <c r="F38" s="199"/>
      <c r="G38" s="198" t="s">
        <v>15</v>
      </c>
      <c r="H38" s="199"/>
      <c r="I38" s="203"/>
    </row>
    <row r="39" spans="2:9">
      <c r="B39" s="196"/>
      <c r="C39" s="4" t="s">
        <v>30</v>
      </c>
      <c r="D39" s="198" t="s">
        <v>15</v>
      </c>
      <c r="E39" s="199"/>
      <c r="F39" s="199"/>
      <c r="G39" s="198" t="s">
        <v>15</v>
      </c>
      <c r="H39" s="199"/>
      <c r="I39" s="203"/>
    </row>
    <row r="40" spans="2:9">
      <c r="B40" s="196"/>
      <c r="C40" s="4" t="s">
        <v>31</v>
      </c>
      <c r="D40" s="198" t="s">
        <v>15</v>
      </c>
      <c r="E40" s="199"/>
      <c r="F40" s="199"/>
      <c r="G40" s="198" t="s">
        <v>15</v>
      </c>
      <c r="H40" s="199"/>
      <c r="I40" s="203"/>
    </row>
    <row r="41" spans="2:9" ht="15" customHeight="1">
      <c r="B41" s="196"/>
      <c r="C41" s="4" t="s">
        <v>124</v>
      </c>
      <c r="D41" s="198" t="s">
        <v>15</v>
      </c>
      <c r="E41" s="199"/>
      <c r="F41" s="204"/>
      <c r="G41" s="198" t="s">
        <v>15</v>
      </c>
      <c r="H41" s="199"/>
      <c r="I41" s="203"/>
    </row>
    <row r="42" spans="2:9" ht="15" customHeight="1" thickBot="1">
      <c r="B42" s="197"/>
      <c r="C42" s="5" t="s">
        <v>125</v>
      </c>
      <c r="D42" s="205" t="s">
        <v>15</v>
      </c>
      <c r="E42" s="206"/>
      <c r="F42" s="207"/>
      <c r="G42" s="205" t="s">
        <v>15</v>
      </c>
      <c r="H42" s="206"/>
      <c r="I42" s="208"/>
    </row>
  </sheetData>
  <mergeCells count="69">
    <mergeCell ref="D29:F29"/>
    <mergeCell ref="D18:F18"/>
    <mergeCell ref="D19:F19"/>
    <mergeCell ref="G18:I18"/>
    <mergeCell ref="G19:I19"/>
    <mergeCell ref="G28:I28"/>
    <mergeCell ref="G29:I29"/>
    <mergeCell ref="G20:I20"/>
    <mergeCell ref="G26:I26"/>
    <mergeCell ref="C4:I4"/>
    <mergeCell ref="C2:I2"/>
    <mergeCell ref="D15:F15"/>
    <mergeCell ref="G15:I15"/>
    <mergeCell ref="B32:I32"/>
    <mergeCell ref="B21:I21"/>
    <mergeCell ref="B22:B25"/>
    <mergeCell ref="C22:I22"/>
    <mergeCell ref="D24:F24"/>
    <mergeCell ref="G7:G9"/>
    <mergeCell ref="D25:F25"/>
    <mergeCell ref="D23:F23"/>
    <mergeCell ref="B26:B31"/>
    <mergeCell ref="G31:I31"/>
    <mergeCell ref="D31:F31"/>
    <mergeCell ref="D26:F26"/>
    <mergeCell ref="B33:B36"/>
    <mergeCell ref="D27:F27"/>
    <mergeCell ref="D30:F30"/>
    <mergeCell ref="G27:I27"/>
    <mergeCell ref="H7:I7"/>
    <mergeCell ref="H8:I8"/>
    <mergeCell ref="G30:I30"/>
    <mergeCell ref="H9:I9"/>
    <mergeCell ref="E7:F7"/>
    <mergeCell ref="D35:F35"/>
    <mergeCell ref="E8:F8"/>
    <mergeCell ref="E9:F9"/>
    <mergeCell ref="C33:I33"/>
    <mergeCell ref="D34:F34"/>
    <mergeCell ref="D36:F36"/>
    <mergeCell ref="D28:F28"/>
    <mergeCell ref="B6:B9"/>
    <mergeCell ref="D7:D9"/>
    <mergeCell ref="B10:I10"/>
    <mergeCell ref="G16:I16"/>
    <mergeCell ref="D17:F17"/>
    <mergeCell ref="G17:I17"/>
    <mergeCell ref="B15:B20"/>
    <mergeCell ref="D16:F16"/>
    <mergeCell ref="B11:B14"/>
    <mergeCell ref="C11:I11"/>
    <mergeCell ref="D12:F12"/>
    <mergeCell ref="D13:F13"/>
    <mergeCell ref="D14:F14"/>
    <mergeCell ref="D20:F20"/>
    <mergeCell ref="C6:I6"/>
    <mergeCell ref="B37:B42"/>
    <mergeCell ref="D38:F38"/>
    <mergeCell ref="D37:F37"/>
    <mergeCell ref="G37:I37"/>
    <mergeCell ref="G38:I38"/>
    <mergeCell ref="D41:F41"/>
    <mergeCell ref="G41:I41"/>
    <mergeCell ref="D42:F42"/>
    <mergeCell ref="G42:I42"/>
    <mergeCell ref="D39:F39"/>
    <mergeCell ref="D40:F40"/>
    <mergeCell ref="G39:I39"/>
    <mergeCell ref="G40:I40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24"/>
  <sheetViews>
    <sheetView showGridLines="0" zoomScale="70" zoomScaleNormal="70" workbookViewId="0">
      <selection activeCell="E16" sqref="E16"/>
    </sheetView>
  </sheetViews>
  <sheetFormatPr defaultColWidth="9.140625" defaultRowHeight="15"/>
  <cols>
    <col min="1" max="1" width="9.140625" style="32"/>
    <col min="2" max="2" width="19.85546875" style="31" customWidth="1"/>
    <col min="3" max="3" width="9.28515625" style="31" customWidth="1"/>
    <col min="4" max="4" width="49" style="31" customWidth="1"/>
    <col min="5" max="8" width="12.7109375" style="32" customWidth="1"/>
    <col min="9" max="9" width="9.140625" style="32"/>
    <col min="10" max="10" width="14.5703125" style="32" customWidth="1"/>
    <col min="11" max="16384" width="9.140625" style="32"/>
  </cols>
  <sheetData>
    <row r="1" spans="2:8" ht="32.25" customHeight="1">
      <c r="D1" s="225"/>
      <c r="E1" s="225"/>
      <c r="F1" s="225"/>
      <c r="G1" s="225"/>
      <c r="H1" s="225"/>
    </row>
    <row r="2" spans="2:8" ht="15.75" thickBot="1"/>
    <row r="3" spans="2:8" ht="38.25" thickBot="1">
      <c r="B3" s="33" t="s">
        <v>10</v>
      </c>
      <c r="C3" s="232" t="s">
        <v>11</v>
      </c>
      <c r="D3" s="233"/>
      <c r="E3" s="233"/>
      <c r="F3" s="233"/>
      <c r="G3" s="233"/>
      <c r="H3" s="234"/>
    </row>
    <row r="4" spans="2:8" ht="38.25" customHeight="1" thickBot="1">
      <c r="B4" s="33" t="s">
        <v>39</v>
      </c>
      <c r="C4" s="226" t="s">
        <v>11</v>
      </c>
      <c r="D4" s="227"/>
      <c r="E4" s="227"/>
      <c r="F4" s="227"/>
      <c r="G4" s="227"/>
      <c r="H4" s="228"/>
    </row>
    <row r="5" spans="2:8" ht="15.75" thickBot="1">
      <c r="B5" s="32"/>
      <c r="C5" s="32"/>
      <c r="D5" s="32"/>
    </row>
    <row r="6" spans="2:8" ht="21.75" customHeight="1" thickBot="1">
      <c r="B6" s="32"/>
      <c r="C6" s="32"/>
      <c r="D6" s="32"/>
      <c r="E6" s="235" t="s">
        <v>1</v>
      </c>
      <c r="F6" s="236"/>
      <c r="G6" s="236"/>
      <c r="H6" s="237"/>
    </row>
    <row r="7" spans="2:8" ht="34.5">
      <c r="B7" s="34"/>
      <c r="C7" s="35" t="s">
        <v>37</v>
      </c>
      <c r="D7" s="35" t="s">
        <v>36</v>
      </c>
      <c r="E7" s="36" t="s">
        <v>40</v>
      </c>
      <c r="F7" s="36" t="s">
        <v>41</v>
      </c>
      <c r="G7" s="36" t="s">
        <v>42</v>
      </c>
      <c r="H7" s="37" t="s">
        <v>43</v>
      </c>
    </row>
    <row r="8" spans="2:8" ht="15" customHeight="1">
      <c r="B8" s="229" t="str">
        <f>_xlfn.CONCAT("Actividades Resultado 1"," ",'MARCO LÓGICO'!C11:I11)</f>
        <v>Actividades Resultado 1 XXXXXXXXXXXXXXXXXXXXXX</v>
      </c>
      <c r="C8" s="38" t="s">
        <v>21</v>
      </c>
      <c r="D8" s="44" t="str">
        <f>'MARCO LÓGICO'!D16:F16</f>
        <v>xxx</v>
      </c>
      <c r="E8" s="39"/>
      <c r="F8" s="39"/>
      <c r="G8" s="39"/>
      <c r="H8" s="40"/>
    </row>
    <row r="9" spans="2:8">
      <c r="B9" s="230"/>
      <c r="C9" s="38" t="s">
        <v>22</v>
      </c>
      <c r="D9" s="44" t="str">
        <f>'MARCO LÓGICO'!D17:F17</f>
        <v>xxx</v>
      </c>
      <c r="E9" s="39"/>
      <c r="F9" s="39"/>
      <c r="G9" s="39"/>
      <c r="H9" s="40"/>
    </row>
    <row r="10" spans="2:8">
      <c r="B10" s="230"/>
      <c r="C10" s="38" t="s">
        <v>23</v>
      </c>
      <c r="D10" s="44" t="str">
        <f>'MARCO LÓGICO'!D18:F18</f>
        <v>xxx</v>
      </c>
      <c r="E10" s="39"/>
      <c r="F10" s="39"/>
      <c r="G10" s="39"/>
      <c r="H10" s="40"/>
    </row>
    <row r="11" spans="2:8">
      <c r="B11" s="230"/>
      <c r="C11" s="38" t="s">
        <v>119</v>
      </c>
      <c r="D11" s="44" t="str">
        <f>'MARCO LÓGICO'!D19:F19</f>
        <v>xxx</v>
      </c>
      <c r="E11" s="39"/>
      <c r="F11" s="39"/>
      <c r="G11" s="39"/>
      <c r="H11" s="40"/>
    </row>
    <row r="12" spans="2:8">
      <c r="B12" s="230"/>
      <c r="C12" s="38" t="s">
        <v>120</v>
      </c>
      <c r="D12" s="44" t="str">
        <f>'MARCO LÓGICO'!D20:F20</f>
        <v>xxx</v>
      </c>
      <c r="E12" s="39"/>
      <c r="F12" s="39"/>
      <c r="G12" s="39"/>
      <c r="H12" s="40"/>
    </row>
    <row r="13" spans="2:8" ht="8.25" customHeight="1">
      <c r="B13" s="212"/>
      <c r="C13" s="201"/>
      <c r="D13" s="201"/>
      <c r="E13" s="201"/>
      <c r="F13" s="201"/>
      <c r="G13" s="201"/>
      <c r="H13" s="202"/>
    </row>
    <row r="14" spans="2:8" ht="15" customHeight="1">
      <c r="B14" s="229" t="str">
        <f>_xlfn.CONCAT("Actividades Resultado 2"," ",'MARCO LÓGICO'!C22:I22)</f>
        <v>Actividades Resultado 2 XXXXXXXXXXXXXXXXXXXXXX</v>
      </c>
      <c r="C14" s="38" t="s">
        <v>26</v>
      </c>
      <c r="D14" s="44" t="str">
        <f>'MARCO LÓGICO'!D27:F27</f>
        <v>xxx</v>
      </c>
      <c r="E14" s="39"/>
      <c r="F14" s="39"/>
      <c r="G14" s="39"/>
      <c r="H14" s="40"/>
    </row>
    <row r="15" spans="2:8" ht="15" customHeight="1">
      <c r="B15" s="230"/>
      <c r="C15" s="38" t="s">
        <v>27</v>
      </c>
      <c r="D15" s="44" t="str">
        <f>'MARCO LÓGICO'!D28:F28</f>
        <v>xxx</v>
      </c>
      <c r="E15" s="39"/>
      <c r="F15" s="39"/>
      <c r="G15" s="39"/>
      <c r="H15" s="40"/>
    </row>
    <row r="16" spans="2:8" ht="15" customHeight="1">
      <c r="B16" s="230"/>
      <c r="C16" s="38" t="s">
        <v>28</v>
      </c>
      <c r="D16" s="44" t="str">
        <f>'MARCO LÓGICO'!D29:F29</f>
        <v>xxx</v>
      </c>
      <c r="E16" s="39"/>
      <c r="F16" s="39"/>
      <c r="G16" s="39"/>
      <c r="H16" s="40"/>
    </row>
    <row r="17" spans="2:8">
      <c r="B17" s="230"/>
      <c r="C17" s="38" t="s">
        <v>121</v>
      </c>
      <c r="D17" s="44" t="str">
        <f>'MARCO LÓGICO'!D30:F30</f>
        <v>xxx</v>
      </c>
      <c r="E17" s="39"/>
      <c r="F17" s="39"/>
      <c r="G17" s="39"/>
      <c r="H17" s="40"/>
    </row>
    <row r="18" spans="2:8">
      <c r="B18" s="230"/>
      <c r="C18" s="38" t="s">
        <v>122</v>
      </c>
      <c r="D18" s="44" t="str">
        <f>'MARCO LÓGICO'!D31:F31</f>
        <v>xxx</v>
      </c>
      <c r="E18" s="39"/>
      <c r="F18" s="39"/>
      <c r="G18" s="39"/>
      <c r="H18" s="40"/>
    </row>
    <row r="19" spans="2:8" ht="8.25" customHeight="1">
      <c r="B19" s="212"/>
      <c r="C19" s="201"/>
      <c r="D19" s="201"/>
      <c r="E19" s="201"/>
      <c r="F19" s="201"/>
      <c r="G19" s="201"/>
      <c r="H19" s="202"/>
    </row>
    <row r="20" spans="2:8" ht="15" customHeight="1">
      <c r="B20" s="229" t="str">
        <f>_xlfn.CONCAT("Actividades Resultado 3"," ",'MARCO LÓGICO'!C33:I33)</f>
        <v>Actividades Resultado 3 XXXXXXXXXXXXXXXXXXXXXX</v>
      </c>
      <c r="C20" s="38" t="s">
        <v>29</v>
      </c>
      <c r="D20" s="44" t="str">
        <f>'MARCO LÓGICO'!D38:F38</f>
        <v>xxx</v>
      </c>
      <c r="E20" s="39"/>
      <c r="F20" s="39"/>
      <c r="G20" s="39"/>
      <c r="H20" s="40"/>
    </row>
    <row r="21" spans="2:8" ht="15" customHeight="1">
      <c r="B21" s="230"/>
      <c r="C21" s="38" t="s">
        <v>30</v>
      </c>
      <c r="D21" s="44" t="str">
        <f>'MARCO LÓGICO'!D39:F39</f>
        <v>xxx</v>
      </c>
      <c r="E21" s="39"/>
      <c r="F21" s="39"/>
      <c r="G21" s="39"/>
      <c r="H21" s="40"/>
    </row>
    <row r="22" spans="2:8" ht="15" customHeight="1">
      <c r="B22" s="230"/>
      <c r="C22" s="38" t="s">
        <v>31</v>
      </c>
      <c r="D22" s="44" t="str">
        <f>'MARCO LÓGICO'!D40:F40</f>
        <v>xxx</v>
      </c>
      <c r="E22" s="39"/>
      <c r="F22" s="39"/>
      <c r="G22" s="39"/>
      <c r="H22" s="40"/>
    </row>
    <row r="23" spans="2:8">
      <c r="B23" s="230"/>
      <c r="C23" s="38" t="s">
        <v>124</v>
      </c>
      <c r="D23" s="44" t="str">
        <f>'MARCO LÓGICO'!D41:F41</f>
        <v>xxx</v>
      </c>
      <c r="E23" s="39"/>
      <c r="F23" s="39"/>
      <c r="G23" s="39"/>
      <c r="H23" s="40"/>
    </row>
    <row r="24" spans="2:8" ht="15.75" thickBot="1">
      <c r="B24" s="231"/>
      <c r="C24" s="41" t="s">
        <v>125</v>
      </c>
      <c r="D24" s="45" t="str">
        <f>'MARCO LÓGICO'!D42:F42</f>
        <v>xxx</v>
      </c>
      <c r="E24" s="42"/>
      <c r="F24" s="42"/>
      <c r="G24" s="42"/>
      <c r="H24" s="43"/>
    </row>
  </sheetData>
  <mergeCells count="9">
    <mergeCell ref="D1:H1"/>
    <mergeCell ref="C4:H4"/>
    <mergeCell ref="B20:B24"/>
    <mergeCell ref="B14:B18"/>
    <mergeCell ref="B19:H19"/>
    <mergeCell ref="C3:H3"/>
    <mergeCell ref="E6:H6"/>
    <mergeCell ref="B13:H13"/>
    <mergeCell ref="B8:B12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158"/>
  <sheetViews>
    <sheetView showGridLines="0" workbookViewId="0">
      <selection activeCell="C147" sqref="C147"/>
    </sheetView>
  </sheetViews>
  <sheetFormatPr defaultColWidth="9.140625" defaultRowHeight="15"/>
  <cols>
    <col min="1" max="1" width="9.140625" style="32"/>
    <col min="2" max="2" width="31.42578125" style="132" customWidth="1"/>
    <col min="3" max="3" width="24.42578125" style="132" customWidth="1"/>
    <col min="4" max="5" width="14.5703125" style="133" customWidth="1"/>
    <col min="6" max="6" width="28.42578125" style="133" customWidth="1"/>
    <col min="7" max="10" width="20.5703125" style="133" customWidth="1"/>
    <col min="11" max="11" width="16.42578125" style="68" customWidth="1"/>
    <col min="12" max="12" width="23.28515625" style="134" customWidth="1"/>
    <col min="13" max="16384" width="9.140625" style="32"/>
  </cols>
  <sheetData>
    <row r="1" spans="2:12" ht="26.25">
      <c r="B1" s="276" t="s">
        <v>73</v>
      </c>
      <c r="C1" s="277"/>
      <c r="D1" s="277"/>
      <c r="E1" s="277"/>
      <c r="F1" s="277"/>
      <c r="G1" s="277"/>
      <c r="H1" s="277"/>
      <c r="I1" s="277"/>
      <c r="J1" s="277"/>
      <c r="K1" s="277"/>
      <c r="L1" s="278"/>
    </row>
    <row r="2" spans="2:12" ht="27" thickBot="1">
      <c r="B2" s="46"/>
      <c r="C2" s="47"/>
      <c r="D2" s="48"/>
      <c r="E2" s="48"/>
      <c r="F2" s="48"/>
      <c r="G2" s="48"/>
      <c r="H2" s="48"/>
      <c r="I2" s="48"/>
      <c r="J2" s="48"/>
      <c r="K2" s="49"/>
      <c r="L2" s="50"/>
    </row>
    <row r="3" spans="2:12" ht="15.75">
      <c r="B3" s="51"/>
      <c r="C3" s="52"/>
      <c r="D3" s="52"/>
      <c r="E3" s="52"/>
      <c r="F3" s="52"/>
      <c r="G3" s="52"/>
      <c r="H3" s="53"/>
      <c r="I3" s="52"/>
      <c r="J3" s="52"/>
      <c r="K3" s="54"/>
      <c r="L3" s="55"/>
    </row>
    <row r="4" spans="2:12">
      <c r="B4" s="56" t="s">
        <v>74</v>
      </c>
      <c r="C4" s="57"/>
      <c r="D4" s="58"/>
      <c r="E4" s="58"/>
      <c r="F4" s="59"/>
      <c r="G4" s="59"/>
      <c r="H4" s="60"/>
      <c r="I4" s="59"/>
      <c r="J4" s="61"/>
      <c r="K4" s="62"/>
      <c r="L4" s="63"/>
    </row>
    <row r="5" spans="2:12">
      <c r="B5" s="56" t="s">
        <v>75</v>
      </c>
      <c r="C5" s="64"/>
      <c r="D5" s="65"/>
      <c r="E5" s="66"/>
      <c r="F5" s="59"/>
      <c r="G5" s="59"/>
      <c r="H5" s="60"/>
      <c r="I5" s="60"/>
      <c r="J5" s="67"/>
      <c r="L5" s="63"/>
    </row>
    <row r="6" spans="2:12">
      <c r="B6" s="69" t="s">
        <v>135</v>
      </c>
      <c r="C6" s="64"/>
      <c r="D6" s="65"/>
      <c r="E6" s="65"/>
      <c r="F6" s="70"/>
      <c r="G6" s="70"/>
      <c r="H6" s="71"/>
      <c r="I6" s="70"/>
      <c r="J6" s="61"/>
      <c r="K6" s="62"/>
      <c r="L6" s="63"/>
    </row>
    <row r="7" spans="2:12">
      <c r="B7" s="69" t="s">
        <v>77</v>
      </c>
      <c r="C7" s="72"/>
      <c r="D7" s="65"/>
      <c r="E7" s="66"/>
      <c r="F7" s="59"/>
      <c r="G7" s="70"/>
      <c r="H7" s="71"/>
      <c r="I7" s="70"/>
      <c r="J7" s="61"/>
      <c r="K7" s="62"/>
      <c r="L7" s="63"/>
    </row>
    <row r="8" spans="2:12">
      <c r="B8" s="69" t="s">
        <v>78</v>
      </c>
      <c r="C8" s="60"/>
      <c r="D8" s="65"/>
      <c r="E8" s="65"/>
      <c r="F8" s="70"/>
      <c r="G8" s="70"/>
      <c r="H8" s="71"/>
      <c r="I8" s="70"/>
      <c r="J8" s="61"/>
      <c r="K8" s="62"/>
      <c r="L8" s="63"/>
    </row>
    <row r="9" spans="2:12">
      <c r="B9" s="69" t="s">
        <v>79</v>
      </c>
      <c r="C9" s="73"/>
      <c r="D9" s="74"/>
      <c r="E9" s="74"/>
      <c r="F9" s="70"/>
      <c r="G9" s="70"/>
      <c r="H9" s="71"/>
      <c r="I9" s="70"/>
      <c r="J9" s="61"/>
      <c r="K9" s="62"/>
      <c r="L9" s="63"/>
    </row>
    <row r="10" spans="2:12" ht="15.75" thickBot="1">
      <c r="B10" s="75"/>
      <c r="C10" s="76"/>
      <c r="D10" s="77"/>
      <c r="E10" s="77"/>
      <c r="F10" s="78"/>
      <c r="G10" s="78"/>
      <c r="H10" s="77"/>
      <c r="I10" s="78"/>
      <c r="J10" s="78"/>
      <c r="K10" s="62"/>
      <c r="L10" s="63"/>
    </row>
    <row r="11" spans="2:12" ht="15.75" thickBot="1">
      <c r="B11" s="279" t="s">
        <v>80</v>
      </c>
      <c r="C11" s="280"/>
      <c r="D11" s="280"/>
      <c r="E11" s="280"/>
      <c r="F11" s="280"/>
      <c r="G11" s="280"/>
      <c r="H11" s="280"/>
      <c r="I11" s="280"/>
      <c r="J11" s="280"/>
      <c r="K11" s="280"/>
      <c r="L11" s="281"/>
    </row>
    <row r="12" spans="2:12">
      <c r="B12" s="142"/>
      <c r="C12" s="143"/>
      <c r="D12" s="144"/>
      <c r="E12" s="144"/>
      <c r="F12" s="144"/>
      <c r="G12" s="145"/>
      <c r="H12" s="144"/>
      <c r="I12" s="144"/>
      <c r="J12" s="144"/>
      <c r="K12" s="146"/>
      <c r="L12" s="147"/>
    </row>
    <row r="13" spans="2:12">
      <c r="B13" s="148" t="s">
        <v>81</v>
      </c>
      <c r="C13" s="149"/>
      <c r="D13" s="150"/>
      <c r="E13" s="150"/>
      <c r="F13" s="151"/>
      <c r="G13" s="152"/>
      <c r="H13" s="151"/>
      <c r="I13" s="151"/>
      <c r="J13" s="153"/>
      <c r="K13" s="154"/>
      <c r="L13" s="155"/>
    </row>
    <row r="14" spans="2:12">
      <c r="B14" s="148" t="s">
        <v>82</v>
      </c>
      <c r="C14" s="156"/>
      <c r="D14" s="157"/>
      <c r="E14" s="157"/>
      <c r="F14" s="158"/>
      <c r="G14" s="159"/>
      <c r="H14" s="158"/>
      <c r="I14" s="158"/>
      <c r="J14" s="153"/>
      <c r="K14" s="154"/>
      <c r="L14" s="155"/>
    </row>
    <row r="15" spans="2:12">
      <c r="B15" s="148" t="s">
        <v>83</v>
      </c>
      <c r="C15" s="156"/>
      <c r="D15" s="157"/>
      <c r="E15" s="157"/>
      <c r="F15" s="158"/>
      <c r="G15" s="159"/>
      <c r="H15" s="158"/>
      <c r="I15" s="158"/>
      <c r="J15" s="153"/>
      <c r="K15" s="154"/>
      <c r="L15" s="155"/>
    </row>
    <row r="16" spans="2:12">
      <c r="B16" s="148" t="s">
        <v>84</v>
      </c>
      <c r="C16" s="149"/>
      <c r="D16" s="157"/>
      <c r="E16" s="157"/>
      <c r="F16" s="158"/>
      <c r="G16" s="160"/>
      <c r="H16" s="160"/>
      <c r="I16" s="160"/>
      <c r="J16" s="144"/>
      <c r="K16" s="146"/>
      <c r="L16" s="147"/>
    </row>
    <row r="17" spans="2:12">
      <c r="B17" s="148" t="s">
        <v>85</v>
      </c>
      <c r="C17" s="156"/>
      <c r="D17" s="157"/>
      <c r="E17" s="157"/>
      <c r="F17" s="158"/>
      <c r="G17" s="160"/>
      <c r="H17" s="160"/>
      <c r="I17" s="160"/>
      <c r="J17" s="144"/>
      <c r="K17" s="146"/>
      <c r="L17" s="147"/>
    </row>
    <row r="18" spans="2:12">
      <c r="B18" s="161"/>
      <c r="C18" s="162"/>
      <c r="D18" s="163"/>
      <c r="E18" s="163"/>
      <c r="F18" s="153"/>
      <c r="G18" s="144"/>
      <c r="H18" s="144"/>
      <c r="I18" s="144"/>
      <c r="J18" s="144"/>
      <c r="K18" s="146"/>
      <c r="L18" s="147"/>
    </row>
    <row r="19" spans="2:12" ht="15.75" thickBot="1">
      <c r="B19" s="142"/>
      <c r="C19" s="143"/>
      <c r="D19" s="144"/>
      <c r="E19" s="144"/>
      <c r="F19" s="144"/>
      <c r="G19" s="144"/>
      <c r="H19" s="144"/>
      <c r="I19" s="144"/>
      <c r="J19" s="144"/>
      <c r="K19" s="146"/>
      <c r="L19" s="147"/>
    </row>
    <row r="20" spans="2:12" ht="15.75" thickBot="1">
      <c r="B20" s="282" t="s">
        <v>86</v>
      </c>
      <c r="C20" s="283"/>
      <c r="D20" s="283"/>
      <c r="E20" s="283"/>
      <c r="F20" s="283"/>
      <c r="G20" s="283"/>
      <c r="H20" s="283"/>
      <c r="I20" s="283"/>
      <c r="J20" s="283"/>
      <c r="K20" s="283"/>
      <c r="L20" s="284"/>
    </row>
    <row r="21" spans="2:12" ht="15.75" thickBot="1">
      <c r="B21" s="79"/>
      <c r="C21" s="80"/>
      <c r="D21" s="81"/>
      <c r="E21" s="81"/>
      <c r="F21" s="81"/>
      <c r="G21" s="81"/>
      <c r="H21" s="81"/>
      <c r="I21" s="81"/>
      <c r="J21" s="81"/>
      <c r="K21" s="82"/>
      <c r="L21" s="83"/>
    </row>
    <row r="22" spans="2:12" ht="25.5" customHeight="1" thickBot="1">
      <c r="B22" s="285" t="s">
        <v>87</v>
      </c>
      <c r="C22" s="286"/>
      <c r="D22" s="289" t="s">
        <v>88</v>
      </c>
      <c r="E22" s="289" t="s">
        <v>123</v>
      </c>
      <c r="F22" s="291" t="s">
        <v>89</v>
      </c>
      <c r="G22" s="244" t="s">
        <v>90</v>
      </c>
      <c r="H22" s="245"/>
      <c r="I22" s="245"/>
      <c r="J22" s="246"/>
      <c r="K22" s="293" t="s">
        <v>91</v>
      </c>
      <c r="L22" s="295" t="s">
        <v>92</v>
      </c>
    </row>
    <row r="23" spans="2:12" ht="15.75" thickBot="1">
      <c r="B23" s="287"/>
      <c r="C23" s="288"/>
      <c r="D23" s="290"/>
      <c r="E23" s="290"/>
      <c r="F23" s="292"/>
      <c r="G23" s="84" t="s">
        <v>93</v>
      </c>
      <c r="H23" s="84" t="s">
        <v>94</v>
      </c>
      <c r="I23" s="84" t="s">
        <v>95</v>
      </c>
      <c r="J23" s="84" t="s">
        <v>118</v>
      </c>
      <c r="K23" s="294"/>
      <c r="L23" s="296"/>
    </row>
    <row r="24" spans="2:12">
      <c r="B24" s="269" t="str">
        <f>_xlfn.CONCAT("Resultado 1"," ", 'MARCO LÓGICO'!C11:I11)</f>
        <v>Resultado 1 XXXXXXXXXXXXXXXXXXXXXX</v>
      </c>
      <c r="C24" s="270"/>
      <c r="D24" s="270"/>
      <c r="E24" s="270"/>
      <c r="F24" s="270"/>
      <c r="G24" s="271"/>
      <c r="H24" s="271"/>
      <c r="I24" s="271"/>
      <c r="J24" s="271"/>
      <c r="K24" s="270"/>
      <c r="L24" s="272"/>
    </row>
    <row r="25" spans="2:12">
      <c r="B25" s="251" t="str">
        <f>_xlfn.CONCAT("Actividad 1.1"," ",'MARCO LÓGICO'!D16:F16)</f>
        <v>Actividad 1.1 xxx</v>
      </c>
      <c r="C25" s="252"/>
      <c r="D25" s="252"/>
      <c r="E25" s="252"/>
      <c r="F25" s="252"/>
      <c r="G25" s="252"/>
      <c r="H25" s="252"/>
      <c r="I25" s="252"/>
      <c r="J25" s="252"/>
      <c r="K25" s="252"/>
      <c r="L25" s="253"/>
    </row>
    <row r="26" spans="2:12">
      <c r="B26" s="247"/>
      <c r="C26" s="248"/>
      <c r="D26" s="164"/>
      <c r="E26" s="164"/>
      <c r="F26" s="165"/>
      <c r="G26" s="85">
        <v>0</v>
      </c>
      <c r="H26" s="85">
        <v>0</v>
      </c>
      <c r="I26" s="85">
        <v>0</v>
      </c>
      <c r="J26" s="85">
        <v>0</v>
      </c>
      <c r="K26" s="86">
        <f>SUM(G26:J26)</f>
        <v>0</v>
      </c>
      <c r="L26" s="87"/>
    </row>
    <row r="27" spans="2:12">
      <c r="B27" s="249"/>
      <c r="C27" s="250"/>
      <c r="D27" s="164"/>
      <c r="E27" s="164"/>
      <c r="F27" s="165"/>
      <c r="G27" s="85">
        <v>0</v>
      </c>
      <c r="H27" s="85">
        <v>0</v>
      </c>
      <c r="I27" s="85">
        <v>0</v>
      </c>
      <c r="J27" s="85">
        <v>0</v>
      </c>
      <c r="K27" s="86">
        <f t="shared" ref="K27:K29" si="0">SUM(G27:J27)</f>
        <v>0</v>
      </c>
      <c r="L27" s="87"/>
    </row>
    <row r="28" spans="2:12">
      <c r="B28" s="249"/>
      <c r="C28" s="250"/>
      <c r="D28" s="164"/>
      <c r="E28" s="164"/>
      <c r="F28" s="165"/>
      <c r="G28" s="85">
        <v>0</v>
      </c>
      <c r="H28" s="85">
        <v>0</v>
      </c>
      <c r="I28" s="85">
        <v>0</v>
      </c>
      <c r="J28" s="85">
        <v>0</v>
      </c>
      <c r="K28" s="86">
        <f t="shared" si="0"/>
        <v>0</v>
      </c>
      <c r="L28" s="87"/>
    </row>
    <row r="29" spans="2:12">
      <c r="B29" s="247"/>
      <c r="C29" s="248"/>
      <c r="D29" s="164"/>
      <c r="E29" s="164"/>
      <c r="F29" s="165"/>
      <c r="G29" s="85">
        <v>0</v>
      </c>
      <c r="H29" s="85">
        <v>0</v>
      </c>
      <c r="I29" s="85">
        <v>0</v>
      </c>
      <c r="J29" s="85">
        <v>0</v>
      </c>
      <c r="K29" s="86">
        <f t="shared" si="0"/>
        <v>0</v>
      </c>
      <c r="L29" s="87"/>
    </row>
    <row r="30" spans="2:12">
      <c r="B30" s="247"/>
      <c r="C30" s="248"/>
      <c r="D30" s="164"/>
      <c r="E30" s="164"/>
      <c r="F30" s="165"/>
      <c r="G30" s="85">
        <v>0</v>
      </c>
      <c r="H30" s="85">
        <v>0</v>
      </c>
      <c r="I30" s="85">
        <v>0</v>
      </c>
      <c r="J30" s="85">
        <v>0</v>
      </c>
      <c r="K30" s="86">
        <f t="shared" ref="K30" si="1">SUM(G30:J30)</f>
        <v>0</v>
      </c>
      <c r="L30" s="87"/>
    </row>
    <row r="31" spans="2:12">
      <c r="B31" s="254"/>
      <c r="C31" s="256"/>
      <c r="D31" s="268" t="s">
        <v>96</v>
      </c>
      <c r="E31" s="255"/>
      <c r="F31" s="256"/>
      <c r="G31" s="88">
        <f>SUM(G26:G30)</f>
        <v>0</v>
      </c>
      <c r="H31" s="88">
        <f>SUM(H26:H30)</f>
        <v>0</v>
      </c>
      <c r="I31" s="88">
        <f>SUM(I26:I30)</f>
        <v>0</v>
      </c>
      <c r="J31" s="88">
        <f>SUM(J26:J30)</f>
        <v>0</v>
      </c>
      <c r="K31" s="88">
        <f>SUM(K26:K30)</f>
        <v>0</v>
      </c>
      <c r="L31" s="87"/>
    </row>
    <row r="32" spans="2:12">
      <c r="B32" s="251" t="str">
        <f>_xlfn.CONCAT("Actividad 1.2"," ",'MARCO LÓGICO'!D17:F17)</f>
        <v>Actividad 1.2 xxx</v>
      </c>
      <c r="C32" s="252"/>
      <c r="D32" s="252"/>
      <c r="E32" s="252"/>
      <c r="F32" s="252"/>
      <c r="G32" s="252"/>
      <c r="H32" s="252"/>
      <c r="I32" s="252"/>
      <c r="J32" s="252"/>
      <c r="K32" s="252"/>
      <c r="L32" s="253"/>
    </row>
    <row r="33" spans="2:12">
      <c r="B33" s="249"/>
      <c r="C33" s="250"/>
      <c r="D33" s="164"/>
      <c r="E33" s="164"/>
      <c r="F33" s="166"/>
      <c r="G33" s="89">
        <v>0</v>
      </c>
      <c r="H33" s="89">
        <v>0</v>
      </c>
      <c r="I33" s="90">
        <v>0</v>
      </c>
      <c r="J33" s="90">
        <v>0</v>
      </c>
      <c r="K33" s="86">
        <f>SUM(G33:J33)</f>
        <v>0</v>
      </c>
      <c r="L33" s="87"/>
    </row>
    <row r="34" spans="2:12">
      <c r="B34" s="249"/>
      <c r="C34" s="250"/>
      <c r="D34" s="164"/>
      <c r="E34" s="164"/>
      <c r="F34" s="166"/>
      <c r="G34" s="89">
        <v>0</v>
      </c>
      <c r="H34" s="89">
        <v>0</v>
      </c>
      <c r="I34" s="90">
        <v>0</v>
      </c>
      <c r="J34" s="90">
        <v>0</v>
      </c>
      <c r="K34" s="86">
        <f t="shared" ref="K34:K36" si="2">SUM(G34:J34)</f>
        <v>0</v>
      </c>
      <c r="L34" s="87"/>
    </row>
    <row r="35" spans="2:12">
      <c r="B35" s="249"/>
      <c r="C35" s="250"/>
      <c r="D35" s="164"/>
      <c r="E35" s="164"/>
      <c r="F35" s="166"/>
      <c r="G35" s="89">
        <v>0</v>
      </c>
      <c r="H35" s="89">
        <v>0</v>
      </c>
      <c r="I35" s="90">
        <v>0</v>
      </c>
      <c r="J35" s="90">
        <v>0</v>
      </c>
      <c r="K35" s="86">
        <f t="shared" si="2"/>
        <v>0</v>
      </c>
      <c r="L35" s="87"/>
    </row>
    <row r="36" spans="2:12">
      <c r="B36" s="249"/>
      <c r="C36" s="250"/>
      <c r="D36" s="164"/>
      <c r="E36" s="164"/>
      <c r="F36" s="165"/>
      <c r="G36" s="89">
        <v>0</v>
      </c>
      <c r="H36" s="89">
        <v>0</v>
      </c>
      <c r="I36" s="90">
        <v>0</v>
      </c>
      <c r="J36" s="90">
        <v>0</v>
      </c>
      <c r="K36" s="86">
        <f t="shared" si="2"/>
        <v>0</v>
      </c>
      <c r="L36" s="87"/>
    </row>
    <row r="37" spans="2:12">
      <c r="B37" s="249"/>
      <c r="C37" s="250"/>
      <c r="D37" s="164"/>
      <c r="E37" s="164"/>
      <c r="F37" s="165"/>
      <c r="G37" s="89">
        <v>0</v>
      </c>
      <c r="H37" s="89">
        <v>0</v>
      </c>
      <c r="I37" s="90">
        <v>0</v>
      </c>
      <c r="J37" s="90">
        <v>0</v>
      </c>
      <c r="K37" s="86">
        <f>SUM(G37:J37)</f>
        <v>0</v>
      </c>
      <c r="L37" s="87"/>
    </row>
    <row r="38" spans="2:12">
      <c r="B38" s="254"/>
      <c r="C38" s="256"/>
      <c r="D38" s="268" t="s">
        <v>97</v>
      </c>
      <c r="E38" s="255"/>
      <c r="F38" s="256"/>
      <c r="G38" s="88">
        <f>SUM(G33:G37)</f>
        <v>0</v>
      </c>
      <c r="H38" s="88">
        <f>SUM(H33:H37)</f>
        <v>0</v>
      </c>
      <c r="I38" s="88">
        <f>SUM(I33:I37)</f>
        <v>0</v>
      </c>
      <c r="J38" s="88">
        <f>SUM(J33:J37)</f>
        <v>0</v>
      </c>
      <c r="K38" s="88">
        <f>SUM(K33:K37)</f>
        <v>0</v>
      </c>
      <c r="L38" s="87"/>
    </row>
    <row r="39" spans="2:12">
      <c r="B39" s="251" t="str">
        <f>_xlfn.CONCAT("Actividad 1.3"," ",'MARCO LÓGICO'!D18:F18)</f>
        <v>Actividad 1.3 xxx</v>
      </c>
      <c r="C39" s="252"/>
      <c r="D39" s="252"/>
      <c r="E39" s="252"/>
      <c r="F39" s="252"/>
      <c r="G39" s="252"/>
      <c r="H39" s="252"/>
      <c r="I39" s="252"/>
      <c r="J39" s="252"/>
      <c r="K39" s="252"/>
      <c r="L39" s="253"/>
    </row>
    <row r="40" spans="2:12">
      <c r="B40" s="249"/>
      <c r="C40" s="250"/>
      <c r="D40" s="164"/>
      <c r="E40" s="164"/>
      <c r="F40" s="166"/>
      <c r="G40" s="89">
        <v>0</v>
      </c>
      <c r="H40" s="89">
        <v>0</v>
      </c>
      <c r="I40" s="90">
        <v>0</v>
      </c>
      <c r="J40" s="90">
        <v>0</v>
      </c>
      <c r="K40" s="86">
        <f>SUM(G40:J40)</f>
        <v>0</v>
      </c>
      <c r="L40" s="87"/>
    </row>
    <row r="41" spans="2:12">
      <c r="B41" s="249"/>
      <c r="C41" s="250"/>
      <c r="D41" s="164"/>
      <c r="E41" s="164"/>
      <c r="F41" s="166"/>
      <c r="G41" s="89">
        <v>0</v>
      </c>
      <c r="H41" s="89">
        <v>0</v>
      </c>
      <c r="I41" s="90">
        <v>0</v>
      </c>
      <c r="J41" s="90">
        <v>0</v>
      </c>
      <c r="K41" s="86">
        <f t="shared" ref="K41:K43" si="3">SUM(G41:J41)</f>
        <v>0</v>
      </c>
      <c r="L41" s="87"/>
    </row>
    <row r="42" spans="2:12">
      <c r="B42" s="249"/>
      <c r="C42" s="250"/>
      <c r="D42" s="164"/>
      <c r="E42" s="164"/>
      <c r="F42" s="166"/>
      <c r="G42" s="89">
        <v>0</v>
      </c>
      <c r="H42" s="89">
        <v>0</v>
      </c>
      <c r="I42" s="90">
        <v>0</v>
      </c>
      <c r="J42" s="90">
        <v>0</v>
      </c>
      <c r="K42" s="86">
        <f t="shared" si="3"/>
        <v>0</v>
      </c>
      <c r="L42" s="87"/>
    </row>
    <row r="43" spans="2:12">
      <c r="B43" s="249"/>
      <c r="C43" s="250"/>
      <c r="D43" s="164"/>
      <c r="E43" s="164"/>
      <c r="F43" s="165"/>
      <c r="G43" s="89">
        <v>0</v>
      </c>
      <c r="H43" s="89">
        <v>0</v>
      </c>
      <c r="I43" s="90">
        <v>0</v>
      </c>
      <c r="J43" s="90">
        <v>0</v>
      </c>
      <c r="K43" s="86">
        <f t="shared" si="3"/>
        <v>0</v>
      </c>
      <c r="L43" s="87"/>
    </row>
    <row r="44" spans="2:12">
      <c r="B44" s="249"/>
      <c r="C44" s="250"/>
      <c r="D44" s="164"/>
      <c r="E44" s="164"/>
      <c r="F44" s="165"/>
      <c r="G44" s="89">
        <v>0</v>
      </c>
      <c r="H44" s="89">
        <v>0</v>
      </c>
      <c r="I44" s="90">
        <v>0</v>
      </c>
      <c r="J44" s="90">
        <v>0</v>
      </c>
      <c r="K44" s="86">
        <f>SUM(G44:J44)</f>
        <v>0</v>
      </c>
      <c r="L44" s="87"/>
    </row>
    <row r="45" spans="2:12">
      <c r="B45" s="254"/>
      <c r="C45" s="256"/>
      <c r="D45" s="268" t="s">
        <v>117</v>
      </c>
      <c r="E45" s="255"/>
      <c r="F45" s="256"/>
      <c r="G45" s="88">
        <f>SUM(G40:G44)</f>
        <v>0</v>
      </c>
      <c r="H45" s="88">
        <f>SUM(H40:H44)</f>
        <v>0</v>
      </c>
      <c r="I45" s="88">
        <f>SUM(I40:I44)</f>
        <v>0</v>
      </c>
      <c r="J45" s="88">
        <f>SUM(J40:J44)</f>
        <v>0</v>
      </c>
      <c r="K45" s="88">
        <f>SUM(K40:K44)</f>
        <v>0</v>
      </c>
      <c r="L45" s="87"/>
    </row>
    <row r="46" spans="2:12">
      <c r="B46" s="251" t="str">
        <f>_xlfn.CONCAT("Actividad 1.4"," ",'MARCO LÓGICO'!D19:F19)</f>
        <v>Actividad 1.4 xxx</v>
      </c>
      <c r="C46" s="252"/>
      <c r="D46" s="252"/>
      <c r="E46" s="252"/>
      <c r="F46" s="252"/>
      <c r="G46" s="252"/>
      <c r="H46" s="252"/>
      <c r="I46" s="252"/>
      <c r="J46" s="252"/>
      <c r="K46" s="252"/>
      <c r="L46" s="253"/>
    </row>
    <row r="47" spans="2:12">
      <c r="B47" s="249"/>
      <c r="C47" s="250"/>
      <c r="D47" s="164"/>
      <c r="E47" s="164"/>
      <c r="F47" s="166"/>
      <c r="G47" s="89">
        <v>0</v>
      </c>
      <c r="H47" s="89">
        <v>0</v>
      </c>
      <c r="I47" s="90">
        <v>0</v>
      </c>
      <c r="J47" s="90">
        <v>0</v>
      </c>
      <c r="K47" s="86">
        <f>SUM(G47:J47)</f>
        <v>0</v>
      </c>
      <c r="L47" s="87"/>
    </row>
    <row r="48" spans="2:12">
      <c r="B48" s="249"/>
      <c r="C48" s="250"/>
      <c r="D48" s="164"/>
      <c r="E48" s="164"/>
      <c r="F48" s="166"/>
      <c r="G48" s="89">
        <v>0</v>
      </c>
      <c r="H48" s="89">
        <v>0</v>
      </c>
      <c r="I48" s="90">
        <v>0</v>
      </c>
      <c r="J48" s="90">
        <v>0</v>
      </c>
      <c r="K48" s="86">
        <f t="shared" ref="K48:K50" si="4">SUM(G48:J48)</f>
        <v>0</v>
      </c>
      <c r="L48" s="87"/>
    </row>
    <row r="49" spans="1:31">
      <c r="B49" s="249"/>
      <c r="C49" s="250"/>
      <c r="D49" s="164"/>
      <c r="E49" s="164"/>
      <c r="F49" s="166"/>
      <c r="G49" s="89">
        <v>0</v>
      </c>
      <c r="H49" s="89">
        <v>0</v>
      </c>
      <c r="I49" s="90">
        <v>0</v>
      </c>
      <c r="J49" s="90">
        <v>0</v>
      </c>
      <c r="K49" s="86">
        <f t="shared" si="4"/>
        <v>0</v>
      </c>
      <c r="L49" s="87"/>
    </row>
    <row r="50" spans="1:31">
      <c r="B50" s="249"/>
      <c r="C50" s="250"/>
      <c r="D50" s="164"/>
      <c r="E50" s="164"/>
      <c r="F50" s="165"/>
      <c r="G50" s="89">
        <v>0</v>
      </c>
      <c r="H50" s="89">
        <v>0</v>
      </c>
      <c r="I50" s="90">
        <v>0</v>
      </c>
      <c r="J50" s="90">
        <v>0</v>
      </c>
      <c r="K50" s="86">
        <f t="shared" si="4"/>
        <v>0</v>
      </c>
      <c r="L50" s="87"/>
    </row>
    <row r="51" spans="1:31">
      <c r="B51" s="249"/>
      <c r="C51" s="250"/>
      <c r="D51" s="164"/>
      <c r="E51" s="164"/>
      <c r="F51" s="165"/>
      <c r="G51" s="89">
        <v>0</v>
      </c>
      <c r="H51" s="89">
        <v>0</v>
      </c>
      <c r="I51" s="90">
        <v>0</v>
      </c>
      <c r="J51" s="90">
        <v>0</v>
      </c>
      <c r="K51" s="86">
        <f>SUM(G51:J51)</f>
        <v>0</v>
      </c>
      <c r="L51" s="87"/>
    </row>
    <row r="52" spans="1:31">
      <c r="B52" s="254"/>
      <c r="C52" s="256"/>
      <c r="D52" s="268" t="s">
        <v>126</v>
      </c>
      <c r="E52" s="255"/>
      <c r="F52" s="256"/>
      <c r="G52" s="88">
        <f>SUM(G47:G51)</f>
        <v>0</v>
      </c>
      <c r="H52" s="88">
        <f>SUM(H47:H51)</f>
        <v>0</v>
      </c>
      <c r="I52" s="88">
        <f>SUM(I47:I51)</f>
        <v>0</v>
      </c>
      <c r="J52" s="88">
        <f>SUM(J47:J51)</f>
        <v>0</v>
      </c>
      <c r="K52" s="88">
        <f>SUM(K47:K51)</f>
        <v>0</v>
      </c>
      <c r="L52" s="87"/>
    </row>
    <row r="53" spans="1:31">
      <c r="B53" s="251" t="str">
        <f>_xlfn.CONCAT("Actividad 1.5"," ",'MARCO LÓGICO'!D20:F20)</f>
        <v>Actividad 1.5 xxx</v>
      </c>
      <c r="C53" s="252"/>
      <c r="D53" s="252"/>
      <c r="E53" s="252"/>
      <c r="F53" s="252"/>
      <c r="G53" s="252"/>
      <c r="H53" s="252"/>
      <c r="I53" s="252"/>
      <c r="J53" s="252"/>
      <c r="K53" s="252"/>
      <c r="L53" s="253"/>
    </row>
    <row r="54" spans="1:31">
      <c r="B54" s="249"/>
      <c r="C54" s="250"/>
      <c r="D54" s="164"/>
      <c r="E54" s="164"/>
      <c r="F54" s="166"/>
      <c r="G54" s="89">
        <v>0</v>
      </c>
      <c r="H54" s="89">
        <v>0</v>
      </c>
      <c r="I54" s="90">
        <v>0</v>
      </c>
      <c r="J54" s="90">
        <v>0</v>
      </c>
      <c r="K54" s="86">
        <f>SUM(G54:J54)</f>
        <v>0</v>
      </c>
      <c r="L54" s="87"/>
    </row>
    <row r="55" spans="1:31">
      <c r="B55" s="249"/>
      <c r="C55" s="250"/>
      <c r="D55" s="164"/>
      <c r="E55" s="164"/>
      <c r="F55" s="166"/>
      <c r="G55" s="89">
        <v>0</v>
      </c>
      <c r="H55" s="89">
        <v>0</v>
      </c>
      <c r="I55" s="90">
        <v>0</v>
      </c>
      <c r="J55" s="90">
        <v>0</v>
      </c>
      <c r="K55" s="86">
        <f t="shared" ref="K55:K57" si="5">SUM(G55:J55)</f>
        <v>0</v>
      </c>
      <c r="L55" s="87"/>
    </row>
    <row r="56" spans="1:31">
      <c r="B56" s="249"/>
      <c r="C56" s="250"/>
      <c r="D56" s="164"/>
      <c r="E56" s="164"/>
      <c r="F56" s="166"/>
      <c r="G56" s="89">
        <v>0</v>
      </c>
      <c r="H56" s="89">
        <v>0</v>
      </c>
      <c r="I56" s="90">
        <v>0</v>
      </c>
      <c r="J56" s="90">
        <v>0</v>
      </c>
      <c r="K56" s="86">
        <f t="shared" si="5"/>
        <v>0</v>
      </c>
      <c r="L56" s="87"/>
    </row>
    <row r="57" spans="1:31">
      <c r="B57" s="249"/>
      <c r="C57" s="250"/>
      <c r="D57" s="164"/>
      <c r="E57" s="164"/>
      <c r="F57" s="165"/>
      <c r="G57" s="89">
        <v>0</v>
      </c>
      <c r="H57" s="89">
        <v>0</v>
      </c>
      <c r="I57" s="90">
        <v>0</v>
      </c>
      <c r="J57" s="90">
        <v>0</v>
      </c>
      <c r="K57" s="86">
        <f t="shared" si="5"/>
        <v>0</v>
      </c>
      <c r="L57" s="87"/>
    </row>
    <row r="58" spans="1:31">
      <c r="B58" s="249"/>
      <c r="C58" s="250"/>
      <c r="D58" s="164"/>
      <c r="E58" s="164"/>
      <c r="F58" s="165"/>
      <c r="G58" s="89">
        <v>0</v>
      </c>
      <c r="H58" s="89">
        <v>0</v>
      </c>
      <c r="I58" s="90">
        <v>0</v>
      </c>
      <c r="J58" s="90">
        <v>0</v>
      </c>
      <c r="K58" s="86">
        <f>SUM(G58:J58)</f>
        <v>0</v>
      </c>
      <c r="L58" s="87"/>
    </row>
    <row r="59" spans="1:31">
      <c r="B59" s="254"/>
      <c r="C59" s="256"/>
      <c r="D59" s="268" t="s">
        <v>127</v>
      </c>
      <c r="E59" s="255"/>
      <c r="F59" s="256"/>
      <c r="G59" s="88">
        <f>SUM(G54:G58)</f>
        <v>0</v>
      </c>
      <c r="H59" s="88">
        <f>SUM(H54:H58)</f>
        <v>0</v>
      </c>
      <c r="I59" s="88">
        <f>SUM(I54:I58)</f>
        <v>0</v>
      </c>
      <c r="J59" s="88">
        <f>SUM(J54:J58)</f>
        <v>0</v>
      </c>
      <c r="K59" s="88">
        <f>SUM(K54:K58)</f>
        <v>0</v>
      </c>
      <c r="L59" s="87"/>
    </row>
    <row r="60" spans="1:31" s="96" customFormat="1" ht="22.5" customHeight="1">
      <c r="A60" s="91"/>
      <c r="B60" s="273" t="s">
        <v>128</v>
      </c>
      <c r="C60" s="274"/>
      <c r="D60" s="274"/>
      <c r="E60" s="274"/>
      <c r="F60" s="275"/>
      <c r="G60" s="92">
        <f>G31+G38</f>
        <v>0</v>
      </c>
      <c r="H60" s="92">
        <f>H31+H38</f>
        <v>0</v>
      </c>
      <c r="I60" s="92">
        <f>I31+I38</f>
        <v>0</v>
      </c>
      <c r="J60" s="92">
        <f>J31+J38</f>
        <v>0</v>
      </c>
      <c r="K60" s="92">
        <f>K31+K38</f>
        <v>0</v>
      </c>
      <c r="L60" s="93"/>
      <c r="M60" s="94"/>
      <c r="N60" s="95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</row>
    <row r="61" spans="1:31" s="91" customFormat="1" ht="5.0999999999999996" customHeight="1">
      <c r="B61" s="97"/>
      <c r="C61" s="98"/>
      <c r="D61" s="98"/>
      <c r="E61" s="98"/>
      <c r="F61" s="98"/>
      <c r="G61" s="99"/>
      <c r="H61" s="99"/>
      <c r="I61" s="99"/>
      <c r="J61" s="99"/>
      <c r="K61" s="100"/>
      <c r="L61" s="101"/>
      <c r="M61" s="94"/>
      <c r="N61" s="95"/>
    </row>
    <row r="62" spans="1:31">
      <c r="B62" s="269" t="str">
        <f>_xlfn.CONCAT("Resultado 2"," ", 'MARCO LÓGICO'!C22:I22)</f>
        <v>Resultado 2 XXXXXXXXXXXXXXXXXXXXXX</v>
      </c>
      <c r="C62" s="270"/>
      <c r="D62" s="270"/>
      <c r="E62" s="270"/>
      <c r="F62" s="270"/>
      <c r="G62" s="271"/>
      <c r="H62" s="271"/>
      <c r="I62" s="271"/>
      <c r="J62" s="271"/>
      <c r="K62" s="270"/>
      <c r="L62" s="272"/>
    </row>
    <row r="63" spans="1:31">
      <c r="B63" s="251" t="str">
        <f>_xlfn.CONCAT("Actividad 2.1"," ",'MARCO LÓGICO'!D27)</f>
        <v>Actividad 2.1 xxx</v>
      </c>
      <c r="C63" s="252"/>
      <c r="D63" s="252"/>
      <c r="E63" s="252"/>
      <c r="F63" s="252"/>
      <c r="G63" s="252"/>
      <c r="H63" s="252"/>
      <c r="I63" s="252"/>
      <c r="J63" s="252"/>
      <c r="K63" s="252"/>
      <c r="L63" s="253"/>
    </row>
    <row r="64" spans="1:31">
      <c r="B64" s="247"/>
      <c r="C64" s="248"/>
      <c r="D64" s="164"/>
      <c r="E64" s="164"/>
      <c r="F64" s="165"/>
      <c r="G64" s="85">
        <v>0</v>
      </c>
      <c r="H64" s="85">
        <v>0</v>
      </c>
      <c r="I64" s="102">
        <v>0</v>
      </c>
      <c r="J64" s="90">
        <v>0</v>
      </c>
      <c r="K64" s="86">
        <f>SUM(G64:J64)</f>
        <v>0</v>
      </c>
      <c r="L64" s="87"/>
    </row>
    <row r="65" spans="2:12">
      <c r="B65" s="247"/>
      <c r="C65" s="248"/>
      <c r="D65" s="164"/>
      <c r="E65" s="164"/>
      <c r="F65" s="165"/>
      <c r="G65" s="85">
        <v>0</v>
      </c>
      <c r="H65" s="85">
        <v>0</v>
      </c>
      <c r="I65" s="102">
        <v>0</v>
      </c>
      <c r="J65" s="90">
        <v>0</v>
      </c>
      <c r="K65" s="86">
        <f t="shared" ref="K65:K67" si="6">SUM(G65:J65)</f>
        <v>0</v>
      </c>
      <c r="L65" s="87"/>
    </row>
    <row r="66" spans="2:12">
      <c r="B66" s="247"/>
      <c r="C66" s="248"/>
      <c r="D66" s="164"/>
      <c r="E66" s="164"/>
      <c r="F66" s="165"/>
      <c r="G66" s="85">
        <v>0</v>
      </c>
      <c r="H66" s="85">
        <v>0</v>
      </c>
      <c r="I66" s="102">
        <v>0</v>
      </c>
      <c r="J66" s="90">
        <v>0</v>
      </c>
      <c r="K66" s="86">
        <f t="shared" si="6"/>
        <v>0</v>
      </c>
      <c r="L66" s="87"/>
    </row>
    <row r="67" spans="2:12">
      <c r="B67" s="247"/>
      <c r="C67" s="248"/>
      <c r="D67" s="164"/>
      <c r="E67" s="164"/>
      <c r="F67" s="165"/>
      <c r="G67" s="85">
        <v>0</v>
      </c>
      <c r="H67" s="85">
        <v>0</v>
      </c>
      <c r="I67" s="102">
        <v>0</v>
      </c>
      <c r="J67" s="90">
        <v>0</v>
      </c>
      <c r="K67" s="86">
        <f t="shared" si="6"/>
        <v>0</v>
      </c>
      <c r="L67" s="87"/>
    </row>
    <row r="68" spans="2:12">
      <c r="B68" s="247"/>
      <c r="C68" s="248"/>
      <c r="D68" s="164"/>
      <c r="E68" s="164"/>
      <c r="F68" s="165"/>
      <c r="G68" s="85">
        <v>0</v>
      </c>
      <c r="H68" s="85">
        <v>0</v>
      </c>
      <c r="I68" s="102">
        <v>0</v>
      </c>
      <c r="J68" s="90">
        <v>0</v>
      </c>
      <c r="K68" s="103">
        <f>SUM(G68:J68)</f>
        <v>0</v>
      </c>
      <c r="L68" s="87"/>
    </row>
    <row r="69" spans="2:12">
      <c r="B69" s="254"/>
      <c r="C69" s="256"/>
      <c r="D69" s="268" t="s">
        <v>98</v>
      </c>
      <c r="E69" s="255"/>
      <c r="F69" s="256"/>
      <c r="G69" s="88">
        <f>SUM(G64:G68)</f>
        <v>0</v>
      </c>
      <c r="H69" s="88">
        <f t="shared" ref="H69:I69" si="7">SUM(H64:H68)</f>
        <v>0</v>
      </c>
      <c r="I69" s="88">
        <f t="shared" si="7"/>
        <v>0</v>
      </c>
      <c r="J69" s="88">
        <f>SUM(J64:J68)</f>
        <v>0</v>
      </c>
      <c r="K69" s="88">
        <f>SUM(K64:K68)</f>
        <v>0</v>
      </c>
      <c r="L69" s="87"/>
    </row>
    <row r="70" spans="2:12">
      <c r="B70" s="251" t="str">
        <f>_xlfn.CONCAT("Actividad 2.2"," ",'MARCO LÓGICO'!D28)</f>
        <v>Actividad 2.2 xxx</v>
      </c>
      <c r="C70" s="252"/>
      <c r="D70" s="252"/>
      <c r="E70" s="252"/>
      <c r="F70" s="252"/>
      <c r="G70" s="252"/>
      <c r="H70" s="252"/>
      <c r="I70" s="252"/>
      <c r="J70" s="252"/>
      <c r="K70" s="252"/>
      <c r="L70" s="253"/>
    </row>
    <row r="71" spans="2:12">
      <c r="B71" s="249"/>
      <c r="C71" s="250"/>
      <c r="D71" s="164"/>
      <c r="E71" s="164"/>
      <c r="F71" s="166"/>
      <c r="G71" s="89">
        <v>0</v>
      </c>
      <c r="H71" s="89">
        <v>0</v>
      </c>
      <c r="I71" s="90">
        <v>0</v>
      </c>
      <c r="J71" s="90">
        <v>0</v>
      </c>
      <c r="K71" s="86">
        <f>SUM(G71:J71)</f>
        <v>0</v>
      </c>
      <c r="L71" s="87"/>
    </row>
    <row r="72" spans="2:12">
      <c r="B72" s="247"/>
      <c r="C72" s="248"/>
      <c r="D72" s="164"/>
      <c r="E72" s="164"/>
      <c r="F72" s="166"/>
      <c r="G72" s="89">
        <v>0</v>
      </c>
      <c r="H72" s="89">
        <v>0</v>
      </c>
      <c r="I72" s="90">
        <v>0</v>
      </c>
      <c r="J72" s="90">
        <v>0</v>
      </c>
      <c r="K72" s="86">
        <f t="shared" ref="K72:K74" si="8">SUM(G72:J72)</f>
        <v>0</v>
      </c>
      <c r="L72" s="87"/>
    </row>
    <row r="73" spans="2:12">
      <c r="B73" s="247"/>
      <c r="C73" s="248"/>
      <c r="D73" s="164"/>
      <c r="E73" s="164"/>
      <c r="F73" s="166"/>
      <c r="G73" s="89">
        <v>0</v>
      </c>
      <c r="H73" s="89">
        <v>0</v>
      </c>
      <c r="I73" s="90">
        <v>0</v>
      </c>
      <c r="J73" s="90">
        <v>0</v>
      </c>
      <c r="K73" s="86">
        <f t="shared" si="8"/>
        <v>0</v>
      </c>
      <c r="L73" s="87"/>
    </row>
    <row r="74" spans="2:12">
      <c r="B74" s="247"/>
      <c r="C74" s="248"/>
      <c r="D74" s="164"/>
      <c r="E74" s="164"/>
      <c r="F74" s="165"/>
      <c r="G74" s="89">
        <v>0</v>
      </c>
      <c r="H74" s="89">
        <v>0</v>
      </c>
      <c r="I74" s="90">
        <v>0</v>
      </c>
      <c r="J74" s="90">
        <v>0</v>
      </c>
      <c r="K74" s="86">
        <f t="shared" si="8"/>
        <v>0</v>
      </c>
      <c r="L74" s="87"/>
    </row>
    <row r="75" spans="2:12">
      <c r="B75" s="247"/>
      <c r="C75" s="248"/>
      <c r="D75" s="164"/>
      <c r="E75" s="164"/>
      <c r="F75" s="165"/>
      <c r="G75" s="89">
        <v>0</v>
      </c>
      <c r="H75" s="89">
        <v>0</v>
      </c>
      <c r="I75" s="90">
        <v>0</v>
      </c>
      <c r="J75" s="90">
        <v>0</v>
      </c>
      <c r="K75" s="86">
        <f t="shared" ref="K75" si="9">SUM(G75:J75)</f>
        <v>0</v>
      </c>
      <c r="L75" s="87"/>
    </row>
    <row r="76" spans="2:12">
      <c r="B76" s="254"/>
      <c r="C76" s="256"/>
      <c r="D76" s="268" t="s">
        <v>99</v>
      </c>
      <c r="E76" s="255"/>
      <c r="F76" s="256"/>
      <c r="G76" s="88">
        <f>SUM(G71:G75)</f>
        <v>0</v>
      </c>
      <c r="H76" s="88">
        <f>SUM(H71:H75)</f>
        <v>0</v>
      </c>
      <c r="I76" s="88">
        <f>SUM(I71:I75)</f>
        <v>0</v>
      </c>
      <c r="J76" s="88">
        <f>SUM(J71:J75)</f>
        <v>0</v>
      </c>
      <c r="K76" s="88">
        <f>SUM(K71:K75)</f>
        <v>0</v>
      </c>
      <c r="L76" s="87"/>
    </row>
    <row r="77" spans="2:12">
      <c r="B77" s="251" t="str">
        <f>_xlfn.CONCAT("Actividad 2.3"," ",'MARCO LÓGICO'!D29)</f>
        <v>Actividad 2.3 xxx</v>
      </c>
      <c r="C77" s="252"/>
      <c r="D77" s="252"/>
      <c r="E77" s="252"/>
      <c r="F77" s="252"/>
      <c r="G77" s="252"/>
      <c r="H77" s="252"/>
      <c r="I77" s="252"/>
      <c r="J77" s="252"/>
      <c r="K77" s="252"/>
      <c r="L77" s="253"/>
    </row>
    <row r="78" spans="2:12">
      <c r="B78" s="247"/>
      <c r="C78" s="248"/>
      <c r="D78" s="167"/>
      <c r="E78" s="167"/>
      <c r="F78" s="165"/>
      <c r="G78" s="89">
        <v>0</v>
      </c>
      <c r="H78" s="89">
        <v>0</v>
      </c>
      <c r="I78" s="90">
        <v>0</v>
      </c>
      <c r="J78" s="90">
        <v>0</v>
      </c>
      <c r="K78" s="86">
        <f>SUM(G78:J78)</f>
        <v>0</v>
      </c>
      <c r="L78" s="87"/>
    </row>
    <row r="79" spans="2:12">
      <c r="B79" s="247"/>
      <c r="C79" s="248"/>
      <c r="D79" s="167"/>
      <c r="E79" s="167"/>
      <c r="F79" s="165"/>
      <c r="G79" s="89">
        <v>0</v>
      </c>
      <c r="H79" s="89">
        <v>0</v>
      </c>
      <c r="I79" s="90">
        <v>0</v>
      </c>
      <c r="J79" s="90">
        <v>0</v>
      </c>
      <c r="K79" s="86">
        <f t="shared" ref="K79:K80" si="10">SUM(G79:J79)</f>
        <v>0</v>
      </c>
      <c r="L79" s="87"/>
    </row>
    <row r="80" spans="2:12">
      <c r="B80" s="247"/>
      <c r="C80" s="248"/>
      <c r="D80" s="167"/>
      <c r="E80" s="167"/>
      <c r="F80" s="165"/>
      <c r="G80" s="89">
        <v>0</v>
      </c>
      <c r="H80" s="89">
        <v>0</v>
      </c>
      <c r="I80" s="90">
        <v>0</v>
      </c>
      <c r="J80" s="90">
        <v>0</v>
      </c>
      <c r="K80" s="86">
        <f t="shared" si="10"/>
        <v>0</v>
      </c>
      <c r="L80" s="87"/>
    </row>
    <row r="81" spans="2:12">
      <c r="B81" s="247"/>
      <c r="C81" s="248"/>
      <c r="D81" s="167"/>
      <c r="E81" s="167"/>
      <c r="F81" s="165"/>
      <c r="G81" s="89">
        <v>0</v>
      </c>
      <c r="H81" s="89">
        <v>0</v>
      </c>
      <c r="I81" s="90">
        <v>0</v>
      </c>
      <c r="J81" s="90">
        <v>0</v>
      </c>
      <c r="K81" s="86">
        <f>SUM(G81:J81)</f>
        <v>0</v>
      </c>
      <c r="L81" s="87"/>
    </row>
    <row r="82" spans="2:12">
      <c r="B82" s="266"/>
      <c r="C82" s="267"/>
      <c r="D82" s="167"/>
      <c r="E82" s="167"/>
      <c r="F82" s="166"/>
      <c r="G82" s="89">
        <v>0</v>
      </c>
      <c r="H82" s="89">
        <v>0</v>
      </c>
      <c r="I82" s="90">
        <v>0</v>
      </c>
      <c r="J82" s="90">
        <v>0</v>
      </c>
      <c r="K82" s="86">
        <f>SUM(G82:J82)</f>
        <v>0</v>
      </c>
      <c r="L82" s="87"/>
    </row>
    <row r="83" spans="2:12">
      <c r="B83" s="254"/>
      <c r="C83" s="256"/>
      <c r="D83" s="268" t="s">
        <v>100</v>
      </c>
      <c r="E83" s="255"/>
      <c r="F83" s="256"/>
      <c r="G83" s="104">
        <f>SUM(G78:G82)</f>
        <v>0</v>
      </c>
      <c r="H83" s="104">
        <f>SUM(H78:H82)</f>
        <v>0</v>
      </c>
      <c r="I83" s="104">
        <f>SUM(I78:I82)</f>
        <v>0</v>
      </c>
      <c r="J83" s="88">
        <f>SUM(J78:J82)</f>
        <v>0</v>
      </c>
      <c r="K83" s="88">
        <f>SUM(K78:K82)</f>
        <v>0</v>
      </c>
      <c r="L83" s="87"/>
    </row>
    <row r="84" spans="2:12">
      <c r="B84" s="251" t="str">
        <f>_xlfn.CONCAT("Actividad 2.4"," ",'MARCO LÓGICO'!D30)</f>
        <v>Actividad 2.4 xxx</v>
      </c>
      <c r="C84" s="252"/>
      <c r="D84" s="252"/>
      <c r="E84" s="252"/>
      <c r="F84" s="252"/>
      <c r="G84" s="252"/>
      <c r="H84" s="252"/>
      <c r="I84" s="252"/>
      <c r="J84" s="252"/>
      <c r="K84" s="252"/>
      <c r="L84" s="253"/>
    </row>
    <row r="85" spans="2:12">
      <c r="B85" s="247"/>
      <c r="C85" s="248"/>
      <c r="D85" s="167"/>
      <c r="E85" s="167"/>
      <c r="F85" s="165"/>
      <c r="G85" s="89">
        <v>0</v>
      </c>
      <c r="H85" s="89">
        <v>0</v>
      </c>
      <c r="I85" s="90">
        <v>0</v>
      </c>
      <c r="J85" s="90">
        <v>0</v>
      </c>
      <c r="K85" s="86">
        <f>SUM(G85:J85)</f>
        <v>0</v>
      </c>
      <c r="L85" s="87"/>
    </row>
    <row r="86" spans="2:12">
      <c r="B86" s="247"/>
      <c r="C86" s="248"/>
      <c r="D86" s="167"/>
      <c r="E86" s="167"/>
      <c r="F86" s="165"/>
      <c r="G86" s="89">
        <v>0</v>
      </c>
      <c r="H86" s="89">
        <v>0</v>
      </c>
      <c r="I86" s="90">
        <v>0</v>
      </c>
      <c r="J86" s="90">
        <v>0</v>
      </c>
      <c r="K86" s="86">
        <f t="shared" ref="K86:K87" si="11">SUM(G86:J86)</f>
        <v>0</v>
      </c>
      <c r="L86" s="87"/>
    </row>
    <row r="87" spans="2:12">
      <c r="B87" s="247"/>
      <c r="C87" s="248"/>
      <c r="D87" s="167"/>
      <c r="E87" s="167"/>
      <c r="F87" s="165"/>
      <c r="G87" s="89">
        <v>0</v>
      </c>
      <c r="H87" s="89">
        <v>0</v>
      </c>
      <c r="I87" s="90">
        <v>0</v>
      </c>
      <c r="J87" s="90">
        <v>0</v>
      </c>
      <c r="K87" s="86">
        <f t="shared" si="11"/>
        <v>0</v>
      </c>
      <c r="L87" s="87"/>
    </row>
    <row r="88" spans="2:12">
      <c r="B88" s="247"/>
      <c r="C88" s="248"/>
      <c r="D88" s="167"/>
      <c r="E88" s="167"/>
      <c r="F88" s="165"/>
      <c r="G88" s="89">
        <v>0</v>
      </c>
      <c r="H88" s="89">
        <v>0</v>
      </c>
      <c r="I88" s="90">
        <v>0</v>
      </c>
      <c r="J88" s="90">
        <v>0</v>
      </c>
      <c r="K88" s="86">
        <f>SUM(G88:J88)</f>
        <v>0</v>
      </c>
      <c r="L88" s="87"/>
    </row>
    <row r="89" spans="2:12">
      <c r="B89" s="266"/>
      <c r="C89" s="267"/>
      <c r="D89" s="167"/>
      <c r="E89" s="167"/>
      <c r="F89" s="166"/>
      <c r="G89" s="89">
        <v>0</v>
      </c>
      <c r="H89" s="89">
        <v>0</v>
      </c>
      <c r="I89" s="90">
        <v>0</v>
      </c>
      <c r="J89" s="90">
        <v>0</v>
      </c>
      <c r="K89" s="86">
        <f>SUM(G89:J89)</f>
        <v>0</v>
      </c>
      <c r="L89" s="87"/>
    </row>
    <row r="90" spans="2:12">
      <c r="B90" s="254"/>
      <c r="C90" s="256"/>
      <c r="D90" s="268" t="s">
        <v>129</v>
      </c>
      <c r="E90" s="255"/>
      <c r="F90" s="256"/>
      <c r="G90" s="104">
        <f>SUM(G85:G89)</f>
        <v>0</v>
      </c>
      <c r="H90" s="104">
        <f>SUM(H85:H89)</f>
        <v>0</v>
      </c>
      <c r="I90" s="104">
        <f>SUM(I85:I89)</f>
        <v>0</v>
      </c>
      <c r="J90" s="88">
        <f>SUM(J85:J89)</f>
        <v>0</v>
      </c>
      <c r="K90" s="88">
        <f>SUM(K85:K89)</f>
        <v>0</v>
      </c>
      <c r="L90" s="87"/>
    </row>
    <row r="91" spans="2:12">
      <c r="B91" s="251" t="str">
        <f>_xlfn.CONCAT("Actividad 2.5"," ",'MARCO LÓGICO'!D31)</f>
        <v>Actividad 2.5 xxx</v>
      </c>
      <c r="C91" s="252"/>
      <c r="D91" s="252"/>
      <c r="E91" s="252"/>
      <c r="F91" s="252"/>
      <c r="G91" s="252"/>
      <c r="H91" s="252"/>
      <c r="I91" s="252"/>
      <c r="J91" s="252"/>
      <c r="K91" s="252"/>
      <c r="L91" s="253"/>
    </row>
    <row r="92" spans="2:12">
      <c r="B92" s="247"/>
      <c r="C92" s="248"/>
      <c r="D92" s="167"/>
      <c r="E92" s="167"/>
      <c r="F92" s="165"/>
      <c r="G92" s="89">
        <v>0</v>
      </c>
      <c r="H92" s="89">
        <v>0</v>
      </c>
      <c r="I92" s="90">
        <v>0</v>
      </c>
      <c r="J92" s="90">
        <v>0</v>
      </c>
      <c r="K92" s="86">
        <f>SUM(G92:J92)</f>
        <v>0</v>
      </c>
      <c r="L92" s="87"/>
    </row>
    <row r="93" spans="2:12">
      <c r="B93" s="247"/>
      <c r="C93" s="248"/>
      <c r="D93" s="167"/>
      <c r="E93" s="167"/>
      <c r="F93" s="165"/>
      <c r="G93" s="89">
        <v>0</v>
      </c>
      <c r="H93" s="89">
        <v>0</v>
      </c>
      <c r="I93" s="90">
        <v>0</v>
      </c>
      <c r="J93" s="90">
        <v>0</v>
      </c>
      <c r="K93" s="86">
        <f t="shared" ref="K93:K94" si="12">SUM(G93:J93)</f>
        <v>0</v>
      </c>
      <c r="L93" s="87"/>
    </row>
    <row r="94" spans="2:12">
      <c r="B94" s="247"/>
      <c r="C94" s="248"/>
      <c r="D94" s="167"/>
      <c r="E94" s="167"/>
      <c r="F94" s="165"/>
      <c r="G94" s="89">
        <v>0</v>
      </c>
      <c r="H94" s="89">
        <v>0</v>
      </c>
      <c r="I94" s="90">
        <v>0</v>
      </c>
      <c r="J94" s="90">
        <v>0</v>
      </c>
      <c r="K94" s="86">
        <f t="shared" si="12"/>
        <v>0</v>
      </c>
      <c r="L94" s="87"/>
    </row>
    <row r="95" spans="2:12">
      <c r="B95" s="247"/>
      <c r="C95" s="248"/>
      <c r="D95" s="167"/>
      <c r="E95" s="167"/>
      <c r="F95" s="165"/>
      <c r="G95" s="89">
        <v>0</v>
      </c>
      <c r="H95" s="89">
        <v>0</v>
      </c>
      <c r="I95" s="90">
        <v>0</v>
      </c>
      <c r="J95" s="90">
        <v>0</v>
      </c>
      <c r="K95" s="86">
        <f>SUM(G95:J95)</f>
        <v>0</v>
      </c>
      <c r="L95" s="87"/>
    </row>
    <row r="96" spans="2:12">
      <c r="B96" s="266"/>
      <c r="C96" s="267"/>
      <c r="D96" s="167"/>
      <c r="E96" s="167"/>
      <c r="F96" s="166"/>
      <c r="G96" s="89">
        <v>0</v>
      </c>
      <c r="H96" s="89">
        <v>0</v>
      </c>
      <c r="I96" s="90">
        <v>0</v>
      </c>
      <c r="J96" s="90">
        <v>0</v>
      </c>
      <c r="K96" s="86">
        <f>SUM(G96:J96)</f>
        <v>0</v>
      </c>
      <c r="L96" s="87"/>
    </row>
    <row r="97" spans="1:31">
      <c r="B97" s="254"/>
      <c r="C97" s="256"/>
      <c r="D97" s="268" t="s">
        <v>130</v>
      </c>
      <c r="E97" s="255"/>
      <c r="F97" s="256"/>
      <c r="G97" s="104">
        <f>SUM(G92:G96)</f>
        <v>0</v>
      </c>
      <c r="H97" s="104">
        <f>SUM(H92:H96)</f>
        <v>0</v>
      </c>
      <c r="I97" s="104">
        <f>SUM(I92:I96)</f>
        <v>0</v>
      </c>
      <c r="J97" s="88">
        <f>SUM(J92:J96)</f>
        <v>0</v>
      </c>
      <c r="K97" s="88">
        <f>SUM(K92:K96)</f>
        <v>0</v>
      </c>
      <c r="L97" s="87"/>
    </row>
    <row r="98" spans="1:31" s="96" customFormat="1" ht="22.5" customHeight="1">
      <c r="A98" s="91"/>
      <c r="B98" s="273" t="s">
        <v>131</v>
      </c>
      <c r="C98" s="274"/>
      <c r="D98" s="274"/>
      <c r="E98" s="274"/>
      <c r="F98" s="275"/>
      <c r="G98" s="105">
        <f>G69+G76+G83</f>
        <v>0</v>
      </c>
      <c r="H98" s="105">
        <f>H69+H76+H83</f>
        <v>0</v>
      </c>
      <c r="I98" s="105">
        <f>I69+I76+I83</f>
        <v>0</v>
      </c>
      <c r="J98" s="92">
        <f>J69+J76+J83</f>
        <v>0</v>
      </c>
      <c r="K98" s="105">
        <f>K69+K76+K83</f>
        <v>0</v>
      </c>
      <c r="L98" s="93"/>
      <c r="M98" s="94"/>
      <c r="N98" s="95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</row>
    <row r="99" spans="1:31" s="91" customFormat="1" ht="5.0999999999999996" customHeight="1">
      <c r="B99" s="97"/>
      <c r="C99" s="98"/>
      <c r="D99" s="98"/>
      <c r="E99" s="98"/>
      <c r="F99" s="98"/>
      <c r="G99" s="99"/>
      <c r="H99" s="99"/>
      <c r="I99" s="99"/>
      <c r="J99" s="99"/>
      <c r="K99" s="100"/>
      <c r="L99" s="101"/>
      <c r="M99" s="94"/>
      <c r="N99" s="95"/>
    </row>
    <row r="100" spans="1:31">
      <c r="B100" s="269" t="str">
        <f>_xlfn.CONCAT("Resultado 3"," ", 'MARCO LÓGICO'!C33:I33)</f>
        <v>Resultado 3 XXXXXXXXXXXXXXXXXXXXXX</v>
      </c>
      <c r="C100" s="270"/>
      <c r="D100" s="270"/>
      <c r="E100" s="270"/>
      <c r="F100" s="270"/>
      <c r="G100" s="271"/>
      <c r="H100" s="271"/>
      <c r="I100" s="271"/>
      <c r="J100" s="271"/>
      <c r="K100" s="270"/>
      <c r="L100" s="272"/>
    </row>
    <row r="101" spans="1:31">
      <c r="B101" s="251" t="str">
        <f>_xlfn.CONCAT("Actividad 3.1"," ",'MARCO LÓGICO'!D38)</f>
        <v>Actividad 3.1 xxx</v>
      </c>
      <c r="C101" s="252"/>
      <c r="D101" s="252"/>
      <c r="E101" s="252"/>
      <c r="F101" s="252"/>
      <c r="G101" s="252"/>
      <c r="H101" s="252"/>
      <c r="I101" s="252"/>
      <c r="J101" s="252"/>
      <c r="K101" s="252"/>
      <c r="L101" s="253"/>
    </row>
    <row r="102" spans="1:31">
      <c r="B102" s="247"/>
      <c r="C102" s="248"/>
      <c r="D102" s="164"/>
      <c r="E102" s="164"/>
      <c r="F102" s="165"/>
      <c r="G102" s="85">
        <v>0</v>
      </c>
      <c r="H102" s="85">
        <v>0</v>
      </c>
      <c r="I102" s="102">
        <v>0</v>
      </c>
      <c r="J102" s="90">
        <v>0</v>
      </c>
      <c r="K102" s="86">
        <f>SUM(G102:J102)</f>
        <v>0</v>
      </c>
      <c r="L102" s="87"/>
    </row>
    <row r="103" spans="1:31">
      <c r="B103" s="247"/>
      <c r="C103" s="248"/>
      <c r="D103" s="164"/>
      <c r="E103" s="164"/>
      <c r="F103" s="165"/>
      <c r="G103" s="85">
        <v>0</v>
      </c>
      <c r="H103" s="85">
        <v>0</v>
      </c>
      <c r="I103" s="102">
        <v>0</v>
      </c>
      <c r="J103" s="90">
        <v>0</v>
      </c>
      <c r="K103" s="86">
        <f t="shared" ref="K103:K105" si="13">SUM(G103:J103)</f>
        <v>0</v>
      </c>
      <c r="L103" s="87"/>
    </row>
    <row r="104" spans="1:31">
      <c r="B104" s="247"/>
      <c r="C104" s="248"/>
      <c r="D104" s="164"/>
      <c r="E104" s="164"/>
      <c r="F104" s="165"/>
      <c r="G104" s="85">
        <v>0</v>
      </c>
      <c r="H104" s="85">
        <v>0</v>
      </c>
      <c r="I104" s="102">
        <v>0</v>
      </c>
      <c r="J104" s="90">
        <v>0</v>
      </c>
      <c r="K104" s="86">
        <f t="shared" si="13"/>
        <v>0</v>
      </c>
      <c r="L104" s="87"/>
    </row>
    <row r="105" spans="1:31">
      <c r="B105" s="247"/>
      <c r="C105" s="248"/>
      <c r="D105" s="164"/>
      <c r="E105" s="164"/>
      <c r="F105" s="165"/>
      <c r="G105" s="85">
        <v>0</v>
      </c>
      <c r="H105" s="85">
        <v>0</v>
      </c>
      <c r="I105" s="102">
        <v>0</v>
      </c>
      <c r="J105" s="90">
        <v>0</v>
      </c>
      <c r="K105" s="86">
        <f t="shared" si="13"/>
        <v>0</v>
      </c>
      <c r="L105" s="87"/>
    </row>
    <row r="106" spans="1:31">
      <c r="B106" s="247"/>
      <c r="C106" s="248"/>
      <c r="D106" s="164"/>
      <c r="E106" s="164"/>
      <c r="F106" s="165"/>
      <c r="G106" s="85">
        <v>0</v>
      </c>
      <c r="H106" s="85">
        <v>0</v>
      </c>
      <c r="I106" s="102">
        <v>0</v>
      </c>
      <c r="J106" s="90">
        <v>0</v>
      </c>
      <c r="K106" s="86">
        <f>SUM(G106:J106)</f>
        <v>0</v>
      </c>
      <c r="L106" s="87"/>
    </row>
    <row r="107" spans="1:31">
      <c r="B107" s="254"/>
      <c r="C107" s="256"/>
      <c r="D107" s="268" t="s">
        <v>101</v>
      </c>
      <c r="E107" s="255"/>
      <c r="F107" s="256"/>
      <c r="G107" s="88">
        <f>SUM(G102:G106)</f>
        <v>0</v>
      </c>
      <c r="H107" s="88">
        <f>SUM(H102:H106)</f>
        <v>0</v>
      </c>
      <c r="I107" s="88">
        <f>SUM(I102:I106)</f>
        <v>0</v>
      </c>
      <c r="J107" s="88">
        <f>SUM(J102:J106)</f>
        <v>0</v>
      </c>
      <c r="K107" s="88">
        <f>SUM(K102:K106)</f>
        <v>0</v>
      </c>
      <c r="L107" s="87"/>
    </row>
    <row r="108" spans="1:31">
      <c r="B108" s="251" t="str">
        <f>_xlfn.CONCAT("Actividad 3.2"," ",'MARCO LÓGICO'!D39)</f>
        <v>Actividad 3.2 xxx</v>
      </c>
      <c r="C108" s="252"/>
      <c r="D108" s="252"/>
      <c r="E108" s="252"/>
      <c r="F108" s="252"/>
      <c r="G108" s="252"/>
      <c r="H108" s="252"/>
      <c r="I108" s="252"/>
      <c r="J108" s="252"/>
      <c r="K108" s="252"/>
      <c r="L108" s="253"/>
    </row>
    <row r="109" spans="1:31">
      <c r="B109" s="249"/>
      <c r="C109" s="250"/>
      <c r="D109" s="164"/>
      <c r="E109" s="164"/>
      <c r="F109" s="166"/>
      <c r="G109" s="89">
        <v>0</v>
      </c>
      <c r="H109" s="89">
        <v>0</v>
      </c>
      <c r="I109" s="90">
        <v>0</v>
      </c>
      <c r="J109" s="90">
        <v>0</v>
      </c>
      <c r="K109" s="86">
        <f>SUM(G109:J109)</f>
        <v>0</v>
      </c>
      <c r="L109" s="87"/>
    </row>
    <row r="110" spans="1:31">
      <c r="B110" s="247"/>
      <c r="C110" s="248"/>
      <c r="D110" s="164"/>
      <c r="E110" s="164"/>
      <c r="F110" s="166"/>
      <c r="G110" s="89">
        <v>0</v>
      </c>
      <c r="H110" s="89">
        <v>0</v>
      </c>
      <c r="I110" s="90">
        <v>0</v>
      </c>
      <c r="J110" s="90">
        <v>0</v>
      </c>
      <c r="K110" s="86">
        <f t="shared" ref="K110:K111" si="14">SUM(G110:J110)</f>
        <v>0</v>
      </c>
      <c r="L110" s="87"/>
    </row>
    <row r="111" spans="1:31">
      <c r="B111" s="247"/>
      <c r="C111" s="248"/>
      <c r="D111" s="164"/>
      <c r="E111" s="164"/>
      <c r="F111" s="166"/>
      <c r="G111" s="89">
        <v>0</v>
      </c>
      <c r="H111" s="89">
        <v>0</v>
      </c>
      <c r="I111" s="90">
        <v>0</v>
      </c>
      <c r="J111" s="90">
        <v>0</v>
      </c>
      <c r="K111" s="86">
        <f t="shared" si="14"/>
        <v>0</v>
      </c>
      <c r="L111" s="87"/>
    </row>
    <row r="112" spans="1:31">
      <c r="B112" s="247"/>
      <c r="C112" s="248"/>
      <c r="D112" s="164"/>
      <c r="E112" s="164"/>
      <c r="F112" s="165"/>
      <c r="G112" s="89">
        <v>0</v>
      </c>
      <c r="H112" s="89">
        <v>0</v>
      </c>
      <c r="I112" s="90">
        <v>0</v>
      </c>
      <c r="J112" s="90">
        <v>0</v>
      </c>
      <c r="K112" s="86">
        <f>SUM(G112:J112)</f>
        <v>0</v>
      </c>
      <c r="L112" s="87"/>
    </row>
    <row r="113" spans="2:12">
      <c r="B113" s="247"/>
      <c r="C113" s="248"/>
      <c r="D113" s="164"/>
      <c r="E113" s="164"/>
      <c r="F113" s="165"/>
      <c r="G113" s="89">
        <v>0</v>
      </c>
      <c r="H113" s="89">
        <v>0</v>
      </c>
      <c r="I113" s="90">
        <v>0</v>
      </c>
      <c r="J113" s="90">
        <v>0</v>
      </c>
      <c r="K113" s="86">
        <f>SUM(G113:J113)</f>
        <v>0</v>
      </c>
      <c r="L113" s="87"/>
    </row>
    <row r="114" spans="2:12">
      <c r="B114" s="254"/>
      <c r="C114" s="256"/>
      <c r="D114" s="268" t="s">
        <v>102</v>
      </c>
      <c r="E114" s="255"/>
      <c r="F114" s="256"/>
      <c r="G114" s="88">
        <f>SUM(G109:G113)</f>
        <v>0</v>
      </c>
      <c r="H114" s="88">
        <f>SUM(H109:H113)</f>
        <v>0</v>
      </c>
      <c r="I114" s="88">
        <f>SUM(I109:I113)</f>
        <v>0</v>
      </c>
      <c r="J114" s="88">
        <f>SUM(J109:J113)</f>
        <v>0</v>
      </c>
      <c r="K114" s="88">
        <f>SUM(K109:K113)</f>
        <v>0</v>
      </c>
      <c r="L114" s="87"/>
    </row>
    <row r="115" spans="2:12">
      <c r="B115" s="251" t="str">
        <f>_xlfn.CONCAT("Actividad 3.3"," ",'MARCO LÓGICO'!D40)</f>
        <v>Actividad 3.3 xxx</v>
      </c>
      <c r="C115" s="252"/>
      <c r="D115" s="252"/>
      <c r="E115" s="252"/>
      <c r="F115" s="252"/>
      <c r="G115" s="252"/>
      <c r="H115" s="252"/>
      <c r="I115" s="252"/>
      <c r="J115" s="252"/>
      <c r="K115" s="252"/>
      <c r="L115" s="253"/>
    </row>
    <row r="116" spans="2:12">
      <c r="B116" s="247"/>
      <c r="C116" s="248"/>
      <c r="D116" s="167"/>
      <c r="E116" s="167"/>
      <c r="F116" s="168"/>
      <c r="G116" s="106">
        <v>0</v>
      </c>
      <c r="H116" s="106">
        <v>0</v>
      </c>
      <c r="I116" s="90">
        <v>0</v>
      </c>
      <c r="J116" s="90">
        <v>0</v>
      </c>
      <c r="K116" s="86">
        <f>SUM(G116:J116)</f>
        <v>0</v>
      </c>
      <c r="L116" s="87"/>
    </row>
    <row r="117" spans="2:12">
      <c r="B117" s="247"/>
      <c r="C117" s="248"/>
      <c r="D117" s="167"/>
      <c r="E117" s="167"/>
      <c r="F117" s="168"/>
      <c r="G117" s="106">
        <v>0</v>
      </c>
      <c r="H117" s="106">
        <v>0</v>
      </c>
      <c r="I117" s="90">
        <v>0</v>
      </c>
      <c r="J117" s="90">
        <v>0</v>
      </c>
      <c r="K117" s="86">
        <f t="shared" ref="K117:K118" si="15">SUM(G117:J117)</f>
        <v>0</v>
      </c>
      <c r="L117" s="87"/>
    </row>
    <row r="118" spans="2:12">
      <c r="B118" s="247"/>
      <c r="C118" s="248"/>
      <c r="D118" s="167"/>
      <c r="E118" s="167"/>
      <c r="F118" s="168"/>
      <c r="G118" s="106">
        <v>0</v>
      </c>
      <c r="H118" s="106">
        <v>0</v>
      </c>
      <c r="I118" s="90">
        <v>0</v>
      </c>
      <c r="J118" s="90">
        <v>0</v>
      </c>
      <c r="K118" s="86">
        <f t="shared" si="15"/>
        <v>0</v>
      </c>
      <c r="L118" s="87"/>
    </row>
    <row r="119" spans="2:12">
      <c r="B119" s="247"/>
      <c r="C119" s="248"/>
      <c r="D119" s="167"/>
      <c r="E119" s="167"/>
      <c r="F119" s="168"/>
      <c r="G119" s="106">
        <v>0</v>
      </c>
      <c r="H119" s="106">
        <v>0</v>
      </c>
      <c r="I119" s="90">
        <v>0</v>
      </c>
      <c r="J119" s="90">
        <v>0</v>
      </c>
      <c r="K119" s="86">
        <f>SUM(G119:J119)</f>
        <v>0</v>
      </c>
      <c r="L119" s="87"/>
    </row>
    <row r="120" spans="2:12">
      <c r="B120" s="266"/>
      <c r="C120" s="267"/>
      <c r="D120" s="167"/>
      <c r="E120" s="167"/>
      <c r="F120" s="168"/>
      <c r="G120" s="106">
        <v>0</v>
      </c>
      <c r="H120" s="106">
        <v>0</v>
      </c>
      <c r="I120" s="90">
        <v>0</v>
      </c>
      <c r="J120" s="90">
        <v>0</v>
      </c>
      <c r="K120" s="86">
        <f>SUM(G120:J120)</f>
        <v>0</v>
      </c>
      <c r="L120" s="87"/>
    </row>
    <row r="121" spans="2:12">
      <c r="B121" s="254"/>
      <c r="C121" s="256"/>
      <c r="D121" s="268" t="s">
        <v>103</v>
      </c>
      <c r="E121" s="255"/>
      <c r="F121" s="256"/>
      <c r="G121" s="104">
        <f>SUM(G116:G120)</f>
        <v>0</v>
      </c>
      <c r="H121" s="104">
        <f>SUM(H116:H120)</f>
        <v>0</v>
      </c>
      <c r="I121" s="104">
        <f>SUM(I116:I120)</f>
        <v>0</v>
      </c>
      <c r="J121" s="88">
        <f>SUM(J116:J120)</f>
        <v>0</v>
      </c>
      <c r="K121" s="88">
        <f>SUM(K116:K120)</f>
        <v>0</v>
      </c>
      <c r="L121" s="87"/>
    </row>
    <row r="122" spans="2:12">
      <c r="B122" s="251" t="str">
        <f>_xlfn.CONCAT("Actividad 3.4"," ",'MARCO LÓGICO'!D41)</f>
        <v>Actividad 3.4 xxx</v>
      </c>
      <c r="C122" s="252"/>
      <c r="D122" s="252"/>
      <c r="E122" s="252"/>
      <c r="F122" s="252"/>
      <c r="G122" s="252"/>
      <c r="H122" s="252"/>
      <c r="I122" s="252"/>
      <c r="J122" s="252"/>
      <c r="K122" s="252"/>
      <c r="L122" s="253"/>
    </row>
    <row r="123" spans="2:12">
      <c r="B123" s="247"/>
      <c r="C123" s="248"/>
      <c r="D123" s="167"/>
      <c r="E123" s="167"/>
      <c r="F123" s="168"/>
      <c r="G123" s="106">
        <v>0</v>
      </c>
      <c r="H123" s="106">
        <v>0</v>
      </c>
      <c r="I123" s="90">
        <v>0</v>
      </c>
      <c r="J123" s="90">
        <v>0</v>
      </c>
      <c r="K123" s="86">
        <f>SUM(G123:J123)</f>
        <v>0</v>
      </c>
      <c r="L123" s="87"/>
    </row>
    <row r="124" spans="2:12">
      <c r="B124" s="247"/>
      <c r="C124" s="248"/>
      <c r="D124" s="167"/>
      <c r="E124" s="167"/>
      <c r="F124" s="168"/>
      <c r="G124" s="106">
        <v>0</v>
      </c>
      <c r="H124" s="106">
        <v>0</v>
      </c>
      <c r="I124" s="90">
        <v>0</v>
      </c>
      <c r="J124" s="90">
        <v>0</v>
      </c>
      <c r="K124" s="86">
        <f t="shared" ref="K124:K125" si="16">SUM(G124:J124)</f>
        <v>0</v>
      </c>
      <c r="L124" s="87"/>
    </row>
    <row r="125" spans="2:12">
      <c r="B125" s="247"/>
      <c r="C125" s="248"/>
      <c r="D125" s="167"/>
      <c r="E125" s="167"/>
      <c r="F125" s="168"/>
      <c r="G125" s="106">
        <v>0</v>
      </c>
      <c r="H125" s="106">
        <v>0</v>
      </c>
      <c r="I125" s="90">
        <v>0</v>
      </c>
      <c r="J125" s="90">
        <v>0</v>
      </c>
      <c r="K125" s="86">
        <f t="shared" si="16"/>
        <v>0</v>
      </c>
      <c r="L125" s="87"/>
    </row>
    <row r="126" spans="2:12">
      <c r="B126" s="247"/>
      <c r="C126" s="248"/>
      <c r="D126" s="167"/>
      <c r="E126" s="167"/>
      <c r="F126" s="168"/>
      <c r="G126" s="106">
        <v>0</v>
      </c>
      <c r="H126" s="106">
        <v>0</v>
      </c>
      <c r="I126" s="90">
        <v>0</v>
      </c>
      <c r="J126" s="90">
        <v>0</v>
      </c>
      <c r="K126" s="86">
        <f>SUM(G126:J126)</f>
        <v>0</v>
      </c>
      <c r="L126" s="87"/>
    </row>
    <row r="127" spans="2:12">
      <c r="B127" s="266"/>
      <c r="C127" s="267"/>
      <c r="D127" s="167"/>
      <c r="E127" s="167"/>
      <c r="F127" s="168"/>
      <c r="G127" s="106">
        <v>0</v>
      </c>
      <c r="H127" s="106">
        <v>0</v>
      </c>
      <c r="I127" s="90">
        <v>0</v>
      </c>
      <c r="J127" s="90">
        <v>0</v>
      </c>
      <c r="K127" s="86">
        <f>SUM(G127:J127)</f>
        <v>0</v>
      </c>
      <c r="L127" s="87"/>
    </row>
    <row r="128" spans="2:12">
      <c r="B128" s="254"/>
      <c r="C128" s="256"/>
      <c r="D128" s="268" t="s">
        <v>132</v>
      </c>
      <c r="E128" s="255"/>
      <c r="F128" s="256"/>
      <c r="G128" s="104">
        <f>SUM(G123:G127)</f>
        <v>0</v>
      </c>
      <c r="H128" s="104">
        <f>SUM(H123:H127)</f>
        <v>0</v>
      </c>
      <c r="I128" s="104">
        <f>SUM(I123:I127)</f>
        <v>0</v>
      </c>
      <c r="J128" s="88">
        <f>SUM(J123:J127)</f>
        <v>0</v>
      </c>
      <c r="K128" s="88">
        <f>SUM(K123:K127)</f>
        <v>0</v>
      </c>
      <c r="L128" s="87"/>
    </row>
    <row r="129" spans="1:31">
      <c r="B129" s="251" t="str">
        <f>_xlfn.CONCAT("Actividad 3.4"," ",'MARCO LÓGICO'!D42)</f>
        <v>Actividad 3.4 xxx</v>
      </c>
      <c r="C129" s="252"/>
      <c r="D129" s="252"/>
      <c r="E129" s="252"/>
      <c r="F129" s="252"/>
      <c r="G129" s="252"/>
      <c r="H129" s="252"/>
      <c r="I129" s="252"/>
      <c r="J129" s="252"/>
      <c r="K129" s="252"/>
      <c r="L129" s="253"/>
    </row>
    <row r="130" spans="1:31">
      <c r="B130" s="247"/>
      <c r="C130" s="248"/>
      <c r="D130" s="167"/>
      <c r="E130" s="167"/>
      <c r="F130" s="168"/>
      <c r="G130" s="106">
        <v>0</v>
      </c>
      <c r="H130" s="106">
        <v>0</v>
      </c>
      <c r="I130" s="90">
        <v>0</v>
      </c>
      <c r="J130" s="90">
        <v>0</v>
      </c>
      <c r="K130" s="86">
        <f>SUM(G130:J130)</f>
        <v>0</v>
      </c>
      <c r="L130" s="87"/>
    </row>
    <row r="131" spans="1:31">
      <c r="B131" s="247"/>
      <c r="C131" s="248"/>
      <c r="D131" s="167"/>
      <c r="E131" s="167"/>
      <c r="F131" s="168"/>
      <c r="G131" s="106">
        <v>0</v>
      </c>
      <c r="H131" s="106">
        <v>0</v>
      </c>
      <c r="I131" s="90">
        <v>0</v>
      </c>
      <c r="J131" s="90">
        <v>0</v>
      </c>
      <c r="K131" s="86">
        <f t="shared" ref="K131:K132" si="17">SUM(G131:J131)</f>
        <v>0</v>
      </c>
      <c r="L131" s="87"/>
    </row>
    <row r="132" spans="1:31">
      <c r="B132" s="247"/>
      <c r="C132" s="248"/>
      <c r="D132" s="167"/>
      <c r="E132" s="167"/>
      <c r="F132" s="168"/>
      <c r="G132" s="106">
        <v>0</v>
      </c>
      <c r="H132" s="106">
        <v>0</v>
      </c>
      <c r="I132" s="90">
        <v>0</v>
      </c>
      <c r="J132" s="90">
        <v>0</v>
      </c>
      <c r="K132" s="86">
        <f t="shared" si="17"/>
        <v>0</v>
      </c>
      <c r="L132" s="87"/>
    </row>
    <row r="133" spans="1:31">
      <c r="B133" s="247"/>
      <c r="C133" s="248"/>
      <c r="D133" s="167"/>
      <c r="E133" s="167"/>
      <c r="F133" s="168"/>
      <c r="G133" s="106">
        <v>0</v>
      </c>
      <c r="H133" s="106">
        <v>0</v>
      </c>
      <c r="I133" s="90">
        <v>0</v>
      </c>
      <c r="J133" s="90">
        <v>0</v>
      </c>
      <c r="K133" s="86">
        <f>SUM(G133:J133)</f>
        <v>0</v>
      </c>
      <c r="L133" s="87"/>
    </row>
    <row r="134" spans="1:31">
      <c r="B134" s="266"/>
      <c r="C134" s="267"/>
      <c r="D134" s="167"/>
      <c r="E134" s="167"/>
      <c r="F134" s="168"/>
      <c r="G134" s="106">
        <v>0</v>
      </c>
      <c r="H134" s="106">
        <v>0</v>
      </c>
      <c r="I134" s="90">
        <v>0</v>
      </c>
      <c r="J134" s="90">
        <v>0</v>
      </c>
      <c r="K134" s="86">
        <f>SUM(G134:J134)</f>
        <v>0</v>
      </c>
      <c r="L134" s="87"/>
    </row>
    <row r="135" spans="1:31">
      <c r="B135" s="254"/>
      <c r="C135" s="256"/>
      <c r="D135" s="268" t="s">
        <v>133</v>
      </c>
      <c r="E135" s="255"/>
      <c r="F135" s="256"/>
      <c r="G135" s="104">
        <f>SUM(G130:G134)</f>
        <v>0</v>
      </c>
      <c r="H135" s="104">
        <f>SUM(H130:H134)</f>
        <v>0</v>
      </c>
      <c r="I135" s="104">
        <f>SUM(I130:I134)</f>
        <v>0</v>
      </c>
      <c r="J135" s="88">
        <f>SUM(J130:J134)</f>
        <v>0</v>
      </c>
      <c r="K135" s="88">
        <f>SUM(K130:K134)</f>
        <v>0</v>
      </c>
      <c r="L135" s="87"/>
    </row>
    <row r="136" spans="1:31" s="96" customFormat="1" ht="22.5" customHeight="1">
      <c r="A136" s="91"/>
      <c r="B136" s="273" t="s">
        <v>134</v>
      </c>
      <c r="C136" s="274"/>
      <c r="D136" s="274"/>
      <c r="E136" s="274"/>
      <c r="F136" s="275"/>
      <c r="G136" s="92">
        <f>G107+G114+G121</f>
        <v>0</v>
      </c>
      <c r="H136" s="92">
        <f>H107+H114+H121</f>
        <v>0</v>
      </c>
      <c r="I136" s="92">
        <f>I107+I114+I121</f>
        <v>0</v>
      </c>
      <c r="J136" s="92">
        <f>J107+J114+J121</f>
        <v>0</v>
      </c>
      <c r="K136" s="92">
        <f>K107+K114+K121</f>
        <v>0</v>
      </c>
      <c r="L136" s="93"/>
      <c r="M136" s="94"/>
      <c r="N136" s="95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</row>
    <row r="137" spans="1:31" s="91" customFormat="1" ht="5.0999999999999996" customHeight="1">
      <c r="B137" s="97"/>
      <c r="C137" s="98"/>
      <c r="D137" s="98"/>
      <c r="E137" s="98"/>
      <c r="F137" s="98"/>
      <c r="G137" s="99"/>
      <c r="H137" s="99"/>
      <c r="I137" s="99"/>
      <c r="J137" s="99"/>
      <c r="K137" s="100"/>
      <c r="L137" s="101"/>
      <c r="M137" s="94"/>
      <c r="N137" s="95"/>
    </row>
    <row r="138" spans="1:31">
      <c r="B138" s="107" t="s">
        <v>104</v>
      </c>
      <c r="C138" s="108"/>
      <c r="D138" s="108"/>
      <c r="E138" s="108"/>
      <c r="F138" s="108"/>
      <c r="G138" s="108"/>
      <c r="H138" s="108"/>
      <c r="I138" s="108"/>
      <c r="J138" s="108"/>
      <c r="K138" s="109"/>
      <c r="L138" s="110"/>
    </row>
    <row r="139" spans="1:31">
      <c r="B139" s="266"/>
      <c r="C139" s="267"/>
      <c r="D139" s="164"/>
      <c r="E139" s="164"/>
      <c r="F139" s="164"/>
      <c r="G139" s="106">
        <v>0</v>
      </c>
      <c r="H139" s="106">
        <v>0</v>
      </c>
      <c r="I139" s="106">
        <v>0</v>
      </c>
      <c r="J139" s="106">
        <v>0</v>
      </c>
      <c r="K139" s="86">
        <f>SUM(G139:J139)</f>
        <v>0</v>
      </c>
      <c r="L139" s="111"/>
    </row>
    <row r="140" spans="1:31">
      <c r="B140" s="266"/>
      <c r="C140" s="267"/>
      <c r="D140" s="164"/>
      <c r="E140" s="164"/>
      <c r="F140" s="164"/>
      <c r="G140" s="106">
        <v>0</v>
      </c>
      <c r="H140" s="106">
        <v>0</v>
      </c>
      <c r="I140" s="106">
        <v>0</v>
      </c>
      <c r="J140" s="106">
        <v>0</v>
      </c>
      <c r="K140" s="86">
        <f>SUM(G140:J140)</f>
        <v>0</v>
      </c>
      <c r="L140" s="111"/>
    </row>
    <row r="141" spans="1:31">
      <c r="B141" s="254" t="s">
        <v>105</v>
      </c>
      <c r="C141" s="255"/>
      <c r="D141" s="255"/>
      <c r="E141" s="255"/>
      <c r="F141" s="256"/>
      <c r="G141" s="88">
        <f>SUM(G139:G140)</f>
        <v>0</v>
      </c>
      <c r="H141" s="88">
        <f t="shared" ref="H141:I141" si="18">SUM(H139:H140)</f>
        <v>0</v>
      </c>
      <c r="I141" s="88">
        <f t="shared" si="18"/>
        <v>0</v>
      </c>
      <c r="J141" s="88">
        <f>SUM(J139:J140)</f>
        <v>0</v>
      </c>
      <c r="K141" s="88">
        <f>SUM(K139:K140)</f>
        <v>0</v>
      </c>
      <c r="L141" s="112"/>
    </row>
    <row r="142" spans="1:31">
      <c r="B142" s="107" t="s">
        <v>106</v>
      </c>
      <c r="C142" s="108"/>
      <c r="D142" s="108"/>
      <c r="E142" s="108"/>
      <c r="F142" s="108"/>
      <c r="G142" s="108"/>
      <c r="H142" s="108"/>
      <c r="I142" s="108"/>
      <c r="J142" s="108"/>
      <c r="K142" s="109"/>
      <c r="L142" s="110"/>
    </row>
    <row r="143" spans="1:31">
      <c r="B143" s="247"/>
      <c r="C143" s="248"/>
      <c r="D143" s="164"/>
      <c r="E143" s="164"/>
      <c r="F143" s="164"/>
      <c r="G143" s="106">
        <v>0</v>
      </c>
      <c r="H143" s="106">
        <v>0</v>
      </c>
      <c r="I143" s="106">
        <v>0</v>
      </c>
      <c r="J143" s="106">
        <v>0</v>
      </c>
      <c r="K143" s="86">
        <f>SUM(G143:J143)</f>
        <v>0</v>
      </c>
      <c r="L143" s="113"/>
    </row>
    <row r="144" spans="1:31">
      <c r="B144" s="247"/>
      <c r="C144" s="248"/>
      <c r="D144" s="164"/>
      <c r="E144" s="169"/>
      <c r="F144" s="169"/>
      <c r="G144" s="106">
        <v>0</v>
      </c>
      <c r="H144" s="106">
        <v>0</v>
      </c>
      <c r="I144" s="106">
        <v>0</v>
      </c>
      <c r="J144" s="106">
        <v>0</v>
      </c>
      <c r="K144" s="86">
        <f>SUM(G144:J144)</f>
        <v>0</v>
      </c>
      <c r="L144" s="113"/>
    </row>
    <row r="145" spans="2:12" ht="15.75" thickBot="1">
      <c r="B145" s="257" t="s">
        <v>107</v>
      </c>
      <c r="C145" s="258"/>
      <c r="D145" s="258"/>
      <c r="E145" s="258"/>
      <c r="F145" s="259"/>
      <c r="G145" s="137">
        <f>SUM(G143:G144)</f>
        <v>0</v>
      </c>
      <c r="H145" s="137">
        <f t="shared" ref="H145:I145" si="19">SUM(H143:H144)</f>
        <v>0</v>
      </c>
      <c r="I145" s="137">
        <f t="shared" si="19"/>
        <v>0</v>
      </c>
      <c r="J145" s="137">
        <f t="shared" ref="J145" si="20">SUM(J143:J144)</f>
        <v>0</v>
      </c>
      <c r="K145" s="137">
        <f>SUM(K143:K144)</f>
        <v>0</v>
      </c>
      <c r="L145" s="138"/>
    </row>
    <row r="146" spans="2:12" ht="21.75" thickBot="1">
      <c r="B146" s="139"/>
      <c r="C146" s="140"/>
      <c r="D146" s="260" t="s">
        <v>108</v>
      </c>
      <c r="E146" s="261"/>
      <c r="F146" s="261"/>
      <c r="G146" s="141">
        <f>G136+G141+G145+G98+G60</f>
        <v>0</v>
      </c>
      <c r="H146" s="141">
        <f>H136+H141+H145+H98+H60</f>
        <v>0</v>
      </c>
      <c r="I146" s="141">
        <f>I136+I141+I145+I98+I60</f>
        <v>0</v>
      </c>
      <c r="J146" s="141">
        <f>J136+J141+J145+J98+J60</f>
        <v>0</v>
      </c>
      <c r="K146" s="262">
        <f>K145+K141+K136+K98+K60</f>
        <v>0</v>
      </c>
      <c r="L146" s="263"/>
    </row>
    <row r="147" spans="2:12" ht="72.75" customHeight="1">
      <c r="B147" s="114"/>
      <c r="C147" s="115"/>
      <c r="D147" s="116"/>
      <c r="E147" s="116"/>
      <c r="F147" s="117" t="s">
        <v>109</v>
      </c>
      <c r="G147" s="78"/>
      <c r="H147" s="78"/>
      <c r="I147" s="78"/>
      <c r="J147" s="78"/>
      <c r="K147" s="62"/>
      <c r="L147" s="118"/>
    </row>
    <row r="148" spans="2:12">
      <c r="B148" s="119" t="s">
        <v>110</v>
      </c>
      <c r="C148" s="115"/>
      <c r="D148" s="264"/>
      <c r="E148" s="264"/>
      <c r="F148" s="264"/>
      <c r="G148" s="78"/>
      <c r="H148" s="78"/>
      <c r="I148" s="78"/>
      <c r="J148" s="78"/>
      <c r="K148" s="120"/>
      <c r="L148" s="121"/>
    </row>
    <row r="149" spans="2:12">
      <c r="B149" s="114" t="s">
        <v>76</v>
      </c>
      <c r="C149" s="115"/>
      <c r="D149" s="265"/>
      <c r="E149" s="265"/>
      <c r="F149" s="265"/>
      <c r="G149" s="122" t="s">
        <v>111</v>
      </c>
      <c r="H149" s="123" t="s">
        <v>109</v>
      </c>
      <c r="I149" s="60"/>
      <c r="J149" s="67"/>
      <c r="K149" s="124"/>
      <c r="L149" s="125"/>
    </row>
    <row r="150" spans="2:12">
      <c r="B150" s="114" t="s">
        <v>112</v>
      </c>
      <c r="C150" s="115"/>
      <c r="D150" s="78" t="s">
        <v>113</v>
      </c>
      <c r="E150" s="78"/>
      <c r="F150" s="126"/>
      <c r="G150" s="78"/>
      <c r="H150" s="127"/>
      <c r="I150" s="128"/>
      <c r="J150" s="128"/>
      <c r="K150" s="129"/>
      <c r="L150" s="130"/>
    </row>
    <row r="151" spans="2:12">
      <c r="B151" s="131"/>
      <c r="C151" s="115"/>
      <c r="D151" s="81"/>
      <c r="E151" s="81"/>
      <c r="F151" s="81"/>
      <c r="G151" s="81"/>
      <c r="H151" s="81"/>
      <c r="I151" s="81"/>
      <c r="J151" s="81"/>
      <c r="K151" s="82"/>
      <c r="L151" s="83"/>
    </row>
    <row r="152" spans="2:12">
      <c r="B152" s="238" t="s">
        <v>114</v>
      </c>
      <c r="C152" s="239"/>
      <c r="D152" s="239"/>
      <c r="E152" s="239"/>
      <c r="F152" s="239"/>
      <c r="G152" s="239"/>
      <c r="H152" s="239"/>
      <c r="I152" s="239"/>
      <c r="J152" s="239"/>
      <c r="K152" s="239"/>
      <c r="L152" s="240"/>
    </row>
    <row r="153" spans="2:12" ht="54.75" customHeight="1">
      <c r="B153" s="170"/>
      <c r="C153" s="171"/>
      <c r="D153" s="145"/>
      <c r="E153" s="145"/>
      <c r="F153" s="172" t="s">
        <v>109</v>
      </c>
      <c r="G153" s="153"/>
      <c r="H153" s="153"/>
      <c r="I153" s="153"/>
      <c r="J153" s="153"/>
      <c r="K153" s="154"/>
      <c r="L153" s="155"/>
    </row>
    <row r="154" spans="2:12">
      <c r="B154" s="173" t="s">
        <v>115</v>
      </c>
      <c r="C154" s="174"/>
      <c r="D154" s="241"/>
      <c r="E154" s="241"/>
      <c r="F154" s="241"/>
      <c r="G154" s="153"/>
      <c r="H154" s="153"/>
      <c r="I154" s="153"/>
      <c r="J154" s="153"/>
      <c r="K154" s="175"/>
      <c r="L154" s="155"/>
    </row>
    <row r="155" spans="2:12">
      <c r="B155" s="170" t="s">
        <v>116</v>
      </c>
      <c r="C155" s="176"/>
      <c r="D155" s="242"/>
      <c r="E155" s="242"/>
      <c r="F155" s="242"/>
      <c r="G155" s="177" t="s">
        <v>111</v>
      </c>
      <c r="H155" s="243"/>
      <c r="I155" s="243"/>
      <c r="J155" s="178"/>
      <c r="K155" s="179"/>
      <c r="L155" s="180"/>
    </row>
    <row r="156" spans="2:12">
      <c r="B156" s="170" t="s">
        <v>112</v>
      </c>
      <c r="C156" s="176"/>
      <c r="D156" s="153" t="s">
        <v>113</v>
      </c>
      <c r="E156" s="153"/>
      <c r="F156" s="153"/>
      <c r="G156" s="153"/>
      <c r="H156" s="181"/>
      <c r="I156" s="153"/>
      <c r="J156" s="153"/>
      <c r="K156" s="154"/>
      <c r="L156" s="182"/>
    </row>
    <row r="157" spans="2:12" ht="15.75" thickBot="1">
      <c r="B157" s="183"/>
      <c r="C157" s="184"/>
      <c r="D157" s="185"/>
      <c r="E157" s="185"/>
      <c r="F157" s="186"/>
      <c r="G157" s="186"/>
      <c r="H157" s="186"/>
      <c r="I157" s="187"/>
      <c r="J157" s="187"/>
      <c r="K157" s="188"/>
      <c r="L157" s="189"/>
    </row>
    <row r="158" spans="2:12">
      <c r="F158" s="77"/>
      <c r="G158" s="134"/>
      <c r="H158" s="134"/>
      <c r="I158" s="135"/>
      <c r="J158" s="135"/>
      <c r="K158" s="136"/>
      <c r="L158" s="135"/>
    </row>
  </sheetData>
  <mergeCells count="150">
    <mergeCell ref="B130:C130"/>
    <mergeCell ref="B131:C131"/>
    <mergeCell ref="B132:C132"/>
    <mergeCell ref="B133:C133"/>
    <mergeCell ref="B143:C143"/>
    <mergeCell ref="B144:C144"/>
    <mergeCell ref="B46:L46"/>
    <mergeCell ref="B47:C47"/>
    <mergeCell ref="B48:C48"/>
    <mergeCell ref="B49:C49"/>
    <mergeCell ref="B50:C50"/>
    <mergeCell ref="B51:C51"/>
    <mergeCell ref="B52:C52"/>
    <mergeCell ref="D52:F52"/>
    <mergeCell ref="B53:L53"/>
    <mergeCell ref="B54:C54"/>
    <mergeCell ref="B55:C55"/>
    <mergeCell ref="B56:C56"/>
    <mergeCell ref="B57:C57"/>
    <mergeCell ref="B58:C58"/>
    <mergeCell ref="B110:C110"/>
    <mergeCell ref="B111:C111"/>
    <mergeCell ref="B112:C112"/>
    <mergeCell ref="B136:F136"/>
    <mergeCell ref="B134:C134"/>
    <mergeCell ref="B135:C135"/>
    <mergeCell ref="D135:F135"/>
    <mergeCell ref="B129:L129"/>
    <mergeCell ref="B106:C106"/>
    <mergeCell ref="B107:C107"/>
    <mergeCell ref="D107:F107"/>
    <mergeCell ref="B108:L108"/>
    <mergeCell ref="B125:C125"/>
    <mergeCell ref="B126:C126"/>
    <mergeCell ref="B127:C127"/>
    <mergeCell ref="B128:C128"/>
    <mergeCell ref="D128:F128"/>
    <mergeCell ref="B87:C87"/>
    <mergeCell ref="B88:C88"/>
    <mergeCell ref="B89:C89"/>
    <mergeCell ref="B90:C90"/>
    <mergeCell ref="D90:F90"/>
    <mergeCell ref="B91:L91"/>
    <mergeCell ref="B92:C92"/>
    <mergeCell ref="B93:C93"/>
    <mergeCell ref="B102:C102"/>
    <mergeCell ref="B98:F98"/>
    <mergeCell ref="B1:L1"/>
    <mergeCell ref="B11:L11"/>
    <mergeCell ref="B20:L20"/>
    <mergeCell ref="B22:C23"/>
    <mergeCell ref="D22:D23"/>
    <mergeCell ref="F22:F23"/>
    <mergeCell ref="K22:K23"/>
    <mergeCell ref="L22:L23"/>
    <mergeCell ref="E22:E23"/>
    <mergeCell ref="B59:C59"/>
    <mergeCell ref="D59:F59"/>
    <mergeCell ref="B60:F60"/>
    <mergeCell ref="B24:L24"/>
    <mergeCell ref="B25:L25"/>
    <mergeCell ref="B26:C26"/>
    <mergeCell ref="B30:C30"/>
    <mergeCell ref="B31:C31"/>
    <mergeCell ref="D31:F31"/>
    <mergeCell ref="B27:C27"/>
    <mergeCell ref="B28:C28"/>
    <mergeCell ref="B32:L32"/>
    <mergeCell ref="B33:C33"/>
    <mergeCell ref="B38:C38"/>
    <mergeCell ref="D38:F38"/>
    <mergeCell ref="B43:C43"/>
    <mergeCell ref="B44:C44"/>
    <mergeCell ref="B45:C45"/>
    <mergeCell ref="D45:F45"/>
    <mergeCell ref="B41:C41"/>
    <mergeCell ref="B42:C42"/>
    <mergeCell ref="B34:C34"/>
    <mergeCell ref="B35:C35"/>
    <mergeCell ref="B82:C82"/>
    <mergeCell ref="B62:L62"/>
    <mergeCell ref="B63:L63"/>
    <mergeCell ref="B64:C64"/>
    <mergeCell ref="B68:C68"/>
    <mergeCell ref="B69:C69"/>
    <mergeCell ref="D69:F69"/>
    <mergeCell ref="B65:C65"/>
    <mergeCell ref="B66:C66"/>
    <mergeCell ref="B67:C67"/>
    <mergeCell ref="B72:C72"/>
    <mergeCell ref="B73:C73"/>
    <mergeCell ref="B74:C74"/>
    <mergeCell ref="B75:C75"/>
    <mergeCell ref="B78:C78"/>
    <mergeCell ref="B79:C79"/>
    <mergeCell ref="B70:L70"/>
    <mergeCell ref="B71:C71"/>
    <mergeCell ref="B76:C76"/>
    <mergeCell ref="D76:F76"/>
    <mergeCell ref="B77:L77"/>
    <mergeCell ref="B80:C80"/>
    <mergeCell ref="B81:C81"/>
    <mergeCell ref="B117:C117"/>
    <mergeCell ref="B118:C118"/>
    <mergeCell ref="B119:C119"/>
    <mergeCell ref="B122:L122"/>
    <mergeCell ref="B123:C123"/>
    <mergeCell ref="B124:C124"/>
    <mergeCell ref="B109:C109"/>
    <mergeCell ref="B83:C83"/>
    <mergeCell ref="D83:F83"/>
    <mergeCell ref="B100:L100"/>
    <mergeCell ref="B101:L101"/>
    <mergeCell ref="B94:C94"/>
    <mergeCell ref="B95:C95"/>
    <mergeCell ref="B96:C96"/>
    <mergeCell ref="B97:C97"/>
    <mergeCell ref="D97:F97"/>
    <mergeCell ref="B113:C113"/>
    <mergeCell ref="B116:C116"/>
    <mergeCell ref="B103:C103"/>
    <mergeCell ref="B104:C104"/>
    <mergeCell ref="B105:C105"/>
    <mergeCell ref="B84:L84"/>
    <mergeCell ref="B85:C85"/>
    <mergeCell ref="B86:C86"/>
    <mergeCell ref="B152:L152"/>
    <mergeCell ref="D154:F154"/>
    <mergeCell ref="D155:F155"/>
    <mergeCell ref="H155:I155"/>
    <mergeCell ref="G22:J22"/>
    <mergeCell ref="B29:C29"/>
    <mergeCell ref="B36:C36"/>
    <mergeCell ref="B37:C37"/>
    <mergeCell ref="B39:L39"/>
    <mergeCell ref="B40:C40"/>
    <mergeCell ref="B141:F141"/>
    <mergeCell ref="B145:F145"/>
    <mergeCell ref="D146:F146"/>
    <mergeCell ref="K146:L146"/>
    <mergeCell ref="D148:F148"/>
    <mergeCell ref="D149:F149"/>
    <mergeCell ref="B139:C139"/>
    <mergeCell ref="B140:C140"/>
    <mergeCell ref="B114:C114"/>
    <mergeCell ref="D114:F114"/>
    <mergeCell ref="B115:L115"/>
    <mergeCell ref="B120:C120"/>
    <mergeCell ref="B121:C121"/>
    <mergeCell ref="D121:F12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16929877C67C84DAB4D244BCD894ED6" ma:contentTypeVersion="15" ma:contentTypeDescription="Crear nuevo documento." ma:contentTypeScope="" ma:versionID="a9103b1bbcd7b2c606be9c74db9eb9c2">
  <xsd:schema xmlns:xsd="http://www.w3.org/2001/XMLSchema" xmlns:xs="http://www.w3.org/2001/XMLSchema" xmlns:p="http://schemas.microsoft.com/office/2006/metadata/properties" xmlns:ns2="592f6350-a2a7-493a-bfba-70390912c337" xmlns:ns3="38bae04c-9201-4d9d-9652-559a24a47c0a" targetNamespace="http://schemas.microsoft.com/office/2006/metadata/properties" ma:root="true" ma:fieldsID="ec006c66089c8cb55f81e4eb6918547f" ns2:_="" ns3:_="">
    <xsd:import namespace="592f6350-a2a7-493a-bfba-70390912c337"/>
    <xsd:import namespace="38bae04c-9201-4d9d-9652-559a24a47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nf818dfeec6b49e581419e416fbe15c4" minOccurs="0"/>
                <xsd:element ref="ns3:TaxCatchAll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2f6350-a2a7-493a-bfba-70390912c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nf818dfeec6b49e581419e416fbe15c4" ma:index="12" nillable="true" ma:taxonomy="true" ma:internalName="nf818dfeec6b49e581419e416fbe15c4" ma:taxonomyFieldName="metadatos" ma:displayName="metadatos" ma:default="" ma:fieldId="{7f818dfe-ec6b-49e5-8141-9e416fbe15c4}" ma:sspId="3c250d15-9240-48a2-bed8-252fb13a1443" ma:termSetId="2407ce1b-7ac0-4b43-9a6a-41b18621170f" ma:anchorId="14601fea-23d0-4bf4-8b72-06bae55b32ea" ma:open="false" ma:isKeyword="false">
      <xsd:complexType>
        <xsd:sequence>
          <xsd:element ref="pc:Terms" minOccurs="0" maxOccurs="1"/>
        </xsd:sequence>
      </xsd:complex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ae04c-9201-4d9d-9652-559a24a47c0a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6a75137c-eef0-44a9-851e-3c5882af4b4c}" ma:internalName="TaxCatchAll" ma:showField="CatchAllData" ma:web="38bae04c-9201-4d9d-9652-559a24a47c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8bae04c-9201-4d9d-9652-559a24a47c0a"/>
    <nf818dfeec6b49e581419e416fbe15c4 xmlns="592f6350-a2a7-493a-bfba-70390912c337">
      <Terms xmlns="http://schemas.microsoft.com/office/infopath/2007/PartnerControls"/>
    </nf818dfeec6b49e581419e416fbe15c4>
  </documentManagement>
</p:properties>
</file>

<file path=customXml/itemProps1.xml><?xml version="1.0" encoding="utf-8"?>
<ds:datastoreItem xmlns:ds="http://schemas.openxmlformats.org/officeDocument/2006/customXml" ds:itemID="{C255734A-CDFF-442C-BDFC-21DDDE46A4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AE02BA-AB6A-4DDA-9D92-1E417E5918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2f6350-a2a7-493a-bfba-70390912c337"/>
    <ds:schemaRef ds:uri="38bae04c-9201-4d9d-9652-559a24a47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1E756B-04B5-401F-8684-80ECA0B8A1D5}">
  <ds:schemaRefs>
    <ds:schemaRef ds:uri="http://schemas.microsoft.com/office/2006/metadata/properties"/>
    <ds:schemaRef ds:uri="http://schemas.microsoft.com/office/infopath/2007/PartnerControls"/>
    <ds:schemaRef ds:uri="38bae04c-9201-4d9d-9652-559a24a47c0a"/>
    <ds:schemaRef ds:uri="592f6350-a2a7-493a-bfba-70390912c33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INSTRUCCIONES Marco Lógico</vt:lpstr>
      <vt:lpstr>INSTRUCCIONES Presupuesto</vt:lpstr>
      <vt:lpstr>MARCO LÓGICO</vt:lpstr>
      <vt:lpstr>CRONOGRAMA</vt:lpstr>
      <vt:lpstr>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 giuman</dc:creator>
  <cp:lastModifiedBy>Carlos Martinez</cp:lastModifiedBy>
  <cp:lastPrinted>2019-03-20T19:24:56Z</cp:lastPrinted>
  <dcterms:created xsi:type="dcterms:W3CDTF">2015-07-23T19:34:16Z</dcterms:created>
  <dcterms:modified xsi:type="dcterms:W3CDTF">2020-08-20T13:44:30Z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0x010100016929877C67C84DAB4D244BCD894ED6</vt:lpwstr>
  </property>
</Properties>
</file>